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GB_III_AZ\III_6_KH_Statistik_u_Vergleiche\III_6_18_00_PSIA\Erfassungsmasken_PSY\2022\"/>
    </mc:Choice>
  </mc:AlternateContent>
  <bookViews>
    <workbookView xWindow="0" yWindow="0" windowWidth="28800" windowHeight="11700" activeTab="1"/>
  </bookViews>
  <sheets>
    <sheet name="HINWEIS" sheetId="6" r:id="rId1"/>
    <sheet name="Quartal1" sheetId="1" r:id="rId2"/>
    <sheet name="Quartal2" sheetId="7" r:id="rId3"/>
    <sheet name="Quartal3" sheetId="8" r:id="rId4"/>
    <sheet name="Quartal4" sheetId="9" r:id="rId5"/>
    <sheet name="Vollkräfte" sheetId="16" r:id="rId6"/>
    <sheet name="DB-Q1 " sheetId="17" state="hidden" r:id="rId7"/>
    <sheet name="DB-Q2  " sheetId="19" state="hidden" r:id="rId8"/>
    <sheet name="DB-Q3 " sheetId="20" state="hidden" r:id="rId9"/>
    <sheet name="DB-Q4" sheetId="21" state="hidden" r:id="rId10"/>
    <sheet name="DB-Voll-E" sheetId="3" state="hidden" r:id="rId11"/>
  </sheets>
  <definedNames>
    <definedName name="_xlnm.Print_Area" localSheetId="0">HINWEIS!$A$1:$I$58</definedName>
    <definedName name="_xlnm.Print_Area" localSheetId="1">Quartal1!$A$1:$J$159</definedName>
    <definedName name="_xlnm.Print_Area" localSheetId="2">Quartal2!$A$1:$J$154</definedName>
    <definedName name="_xlnm.Print_Area" localSheetId="3">Quartal3!$A$1:$J$154</definedName>
    <definedName name="_xlnm.Print_Area" localSheetId="4">Quartal4!$A$1:$J$154</definedName>
    <definedName name="_xlnm.Print_Area" localSheetId="5">Vollkräfte!$A$1:$F$67</definedName>
  </definedNames>
  <calcPr calcId="162913" iterateDelta="1E-4"/>
</workbook>
</file>

<file path=xl/calcChain.xml><?xml version="1.0" encoding="utf-8"?>
<calcChain xmlns="http://schemas.openxmlformats.org/spreadsheetml/2006/main">
  <c r="G15" i="9" l="1"/>
  <c r="G15" i="8"/>
  <c r="G15" i="7"/>
  <c r="H102" i="17" l="1"/>
  <c r="G102" i="17"/>
  <c r="F102" i="17"/>
  <c r="D102" i="17"/>
  <c r="C102" i="17"/>
  <c r="B102" i="17"/>
  <c r="A102" i="17"/>
  <c r="A103" i="17"/>
  <c r="B103" i="17"/>
  <c r="C103" i="17"/>
  <c r="D103" i="17"/>
  <c r="F103" i="17"/>
  <c r="G103" i="17"/>
  <c r="H103" i="17"/>
  <c r="H125" i="17"/>
  <c r="G125" i="17"/>
  <c r="F125" i="17"/>
  <c r="D125" i="17"/>
  <c r="C125" i="17"/>
  <c r="B125" i="17"/>
  <c r="A125" i="17"/>
  <c r="H78" i="17"/>
  <c r="G78" i="17"/>
  <c r="F78" i="17"/>
  <c r="D78" i="17"/>
  <c r="C78" i="17"/>
  <c r="B78" i="17"/>
  <c r="A78" i="17"/>
  <c r="H49" i="17"/>
  <c r="G49" i="17"/>
  <c r="F49" i="17"/>
  <c r="D49" i="17"/>
  <c r="C49" i="17"/>
  <c r="B49" i="17"/>
  <c r="A49" i="17"/>
  <c r="H14" i="17"/>
  <c r="G14" i="17"/>
  <c r="F14" i="17"/>
  <c r="D14" i="17"/>
  <c r="C14" i="17"/>
  <c r="B14" i="17"/>
  <c r="A14" i="17"/>
  <c r="H159" i="21" l="1"/>
  <c r="H158" i="21"/>
  <c r="H157" i="21"/>
  <c r="H156" i="21"/>
  <c r="H155" i="21"/>
  <c r="G159" i="21"/>
  <c r="G158" i="21"/>
  <c r="G157" i="21"/>
  <c r="G156" i="21"/>
  <c r="G155" i="21"/>
  <c r="H154" i="21"/>
  <c r="G154" i="21"/>
  <c r="B159" i="21"/>
  <c r="B158" i="21"/>
  <c r="B157" i="21"/>
  <c r="B156" i="21"/>
  <c r="B155" i="21"/>
  <c r="B154" i="21"/>
  <c r="D159" i="21"/>
  <c r="C159" i="21"/>
  <c r="A159" i="21"/>
  <c r="D158" i="21"/>
  <c r="C158" i="21"/>
  <c r="A158" i="21"/>
  <c r="D157" i="21"/>
  <c r="C157" i="21"/>
  <c r="A157" i="21"/>
  <c r="D156" i="21"/>
  <c r="C156" i="21"/>
  <c r="A156" i="21"/>
  <c r="D155" i="21"/>
  <c r="C155" i="21"/>
  <c r="A155" i="21"/>
  <c r="D154" i="21"/>
  <c r="C154" i="21"/>
  <c r="A154" i="21"/>
  <c r="H159" i="20"/>
  <c r="G159" i="20"/>
  <c r="H158" i="20"/>
  <c r="G158" i="20"/>
  <c r="H157" i="20"/>
  <c r="G157" i="20"/>
  <c r="H156" i="20"/>
  <c r="G156" i="20"/>
  <c r="H155" i="20"/>
  <c r="G155" i="20"/>
  <c r="H154" i="20"/>
  <c r="G154" i="20"/>
  <c r="B159" i="20"/>
  <c r="B158" i="20"/>
  <c r="B157" i="20"/>
  <c r="B156" i="20"/>
  <c r="B155" i="20"/>
  <c r="B154" i="20"/>
  <c r="D159" i="20"/>
  <c r="C159" i="20"/>
  <c r="A159" i="20"/>
  <c r="D158" i="20"/>
  <c r="C158" i="20"/>
  <c r="A158" i="20"/>
  <c r="D157" i="20"/>
  <c r="C157" i="20"/>
  <c r="A157" i="20"/>
  <c r="D156" i="20"/>
  <c r="C156" i="20"/>
  <c r="A156" i="20"/>
  <c r="D155" i="20"/>
  <c r="C155" i="20"/>
  <c r="A155" i="20"/>
  <c r="D154" i="20"/>
  <c r="C154" i="20"/>
  <c r="A154" i="20"/>
  <c r="H159" i="19"/>
  <c r="G159" i="19"/>
  <c r="H158" i="19"/>
  <c r="G158" i="19"/>
  <c r="H157" i="19"/>
  <c r="G157" i="19"/>
  <c r="H156" i="19"/>
  <c r="G156" i="19"/>
  <c r="H155" i="19"/>
  <c r="G155" i="19"/>
  <c r="H154" i="19"/>
  <c r="G154" i="19"/>
  <c r="D159" i="19"/>
  <c r="C159" i="19"/>
  <c r="B159" i="19"/>
  <c r="A159" i="19"/>
  <c r="D158" i="19"/>
  <c r="C158" i="19"/>
  <c r="B158" i="19"/>
  <c r="A158" i="19"/>
  <c r="D157" i="19"/>
  <c r="C157" i="19"/>
  <c r="B157" i="19"/>
  <c r="A157" i="19"/>
  <c r="D156" i="19"/>
  <c r="C156" i="19"/>
  <c r="B156" i="19"/>
  <c r="A156" i="19"/>
  <c r="D155" i="19"/>
  <c r="C155" i="19"/>
  <c r="B155" i="19"/>
  <c r="A155" i="19"/>
  <c r="D154" i="19"/>
  <c r="C154" i="19"/>
  <c r="B154" i="19"/>
  <c r="A154" i="19"/>
  <c r="H156" i="17"/>
  <c r="H157" i="17"/>
  <c r="H158" i="17"/>
  <c r="H159" i="17"/>
  <c r="H160" i="17"/>
  <c r="G160" i="17"/>
  <c r="G159" i="17"/>
  <c r="G158" i="17"/>
  <c r="G157" i="17"/>
  <c r="G156" i="17"/>
  <c r="H155" i="17"/>
  <c r="G155" i="17"/>
  <c r="B160" i="17"/>
  <c r="B159" i="17"/>
  <c r="B158" i="17"/>
  <c r="B157" i="17"/>
  <c r="B156" i="17"/>
  <c r="B155" i="17"/>
  <c r="A160" i="17"/>
  <c r="A159" i="17"/>
  <c r="A158" i="17"/>
  <c r="A157" i="17"/>
  <c r="A156" i="17"/>
  <c r="A155" i="17"/>
  <c r="H149" i="21" l="1"/>
  <c r="G149" i="21"/>
  <c r="D149" i="21"/>
  <c r="C149" i="21"/>
  <c r="B149" i="21"/>
  <c r="A149" i="21"/>
  <c r="H148" i="21"/>
  <c r="G148" i="21"/>
  <c r="F148" i="21"/>
  <c r="D148" i="21"/>
  <c r="C148" i="21"/>
  <c r="B148" i="21"/>
  <c r="A148" i="21"/>
  <c r="H147" i="21"/>
  <c r="G147" i="21"/>
  <c r="F147" i="21"/>
  <c r="D147" i="21"/>
  <c r="C147" i="21"/>
  <c r="B147" i="21"/>
  <c r="A147" i="21"/>
  <c r="H146" i="21"/>
  <c r="G146" i="21"/>
  <c r="F146" i="21"/>
  <c r="D146" i="21"/>
  <c r="C146" i="21"/>
  <c r="B146" i="21"/>
  <c r="A146" i="21"/>
  <c r="H145" i="21"/>
  <c r="G145" i="21"/>
  <c r="F145" i="21"/>
  <c r="D145" i="21"/>
  <c r="C145" i="21"/>
  <c r="B145" i="21"/>
  <c r="A145" i="21"/>
  <c r="H144" i="21"/>
  <c r="G144" i="21"/>
  <c r="F144" i="21"/>
  <c r="D144" i="21"/>
  <c r="C144" i="21"/>
  <c r="B144" i="21"/>
  <c r="A144" i="21"/>
  <c r="H149" i="20"/>
  <c r="G149" i="20"/>
  <c r="D149" i="20"/>
  <c r="C149" i="20"/>
  <c r="B149" i="20"/>
  <c r="A149" i="20"/>
  <c r="H148" i="20"/>
  <c r="G148" i="20"/>
  <c r="F148" i="20"/>
  <c r="D148" i="20"/>
  <c r="C148" i="20"/>
  <c r="B148" i="20"/>
  <c r="A148" i="20"/>
  <c r="H147" i="20"/>
  <c r="G147" i="20"/>
  <c r="F147" i="20"/>
  <c r="D147" i="20"/>
  <c r="C147" i="20"/>
  <c r="B147" i="20"/>
  <c r="A147" i="20"/>
  <c r="H146" i="20"/>
  <c r="G146" i="20"/>
  <c r="F146" i="20"/>
  <c r="D146" i="20"/>
  <c r="C146" i="20"/>
  <c r="B146" i="20"/>
  <c r="A146" i="20"/>
  <c r="H145" i="20"/>
  <c r="G145" i="20"/>
  <c r="F145" i="20"/>
  <c r="D145" i="20"/>
  <c r="C145" i="20"/>
  <c r="B145" i="20"/>
  <c r="A145" i="20"/>
  <c r="H144" i="20"/>
  <c r="G144" i="20"/>
  <c r="F144" i="20"/>
  <c r="D144" i="20"/>
  <c r="C144" i="20"/>
  <c r="B144" i="20"/>
  <c r="A144" i="20"/>
  <c r="H148" i="19"/>
  <c r="G148" i="19"/>
  <c r="F148" i="19"/>
  <c r="D148" i="19"/>
  <c r="C148" i="19"/>
  <c r="B148" i="19"/>
  <c r="A148" i="19"/>
  <c r="H147" i="19"/>
  <c r="G147" i="19"/>
  <c r="F147" i="19"/>
  <c r="D147" i="19"/>
  <c r="C147" i="19"/>
  <c r="B147" i="19"/>
  <c r="A147" i="19"/>
  <c r="H146" i="19"/>
  <c r="G146" i="19"/>
  <c r="F146" i="19"/>
  <c r="D146" i="19"/>
  <c r="C146" i="19"/>
  <c r="B146" i="19"/>
  <c r="A146" i="19"/>
  <c r="H145" i="19"/>
  <c r="G145" i="19"/>
  <c r="F145" i="19"/>
  <c r="D145" i="19"/>
  <c r="C145" i="19"/>
  <c r="B145" i="19"/>
  <c r="A145" i="19"/>
  <c r="H144" i="19"/>
  <c r="G144" i="19"/>
  <c r="F144" i="19"/>
  <c r="D144" i="19"/>
  <c r="C144" i="19"/>
  <c r="B144" i="19"/>
  <c r="A144" i="19"/>
  <c r="D149" i="19"/>
  <c r="C149" i="19"/>
  <c r="B149" i="19"/>
  <c r="A149" i="19"/>
  <c r="G2" i="17"/>
  <c r="F2" i="17"/>
  <c r="G159" i="9" l="1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A17" i="7" l="1"/>
  <c r="C18" i="16" l="1"/>
  <c r="C20" i="16"/>
  <c r="C36" i="16"/>
  <c r="C44" i="16"/>
  <c r="C68" i="16"/>
  <c r="C66" i="16"/>
  <c r="C64" i="16"/>
  <c r="C62" i="16"/>
  <c r="C60" i="16"/>
  <c r="C58" i="16"/>
  <c r="C56" i="16"/>
  <c r="C54" i="16"/>
  <c r="C48" i="16"/>
  <c r="C52" i="16"/>
  <c r="C50" i="16" l="1"/>
  <c r="C42" i="16"/>
  <c r="C40" i="16"/>
  <c r="C38" i="16"/>
  <c r="C34" i="16"/>
  <c r="C32" i="16"/>
  <c r="C30" i="16"/>
  <c r="C28" i="16"/>
  <c r="C26" i="16"/>
  <c r="C24" i="16"/>
  <c r="C22" i="16"/>
  <c r="C46" i="16" l="1"/>
  <c r="C16" i="16"/>
  <c r="E159" i="9" l="1"/>
  <c r="A159" i="9"/>
  <c r="E158" i="9"/>
  <c r="A158" i="9"/>
  <c r="E157" i="9"/>
  <c r="A157" i="9"/>
  <c r="E156" i="9"/>
  <c r="A156" i="9"/>
  <c r="E155" i="9"/>
  <c r="A155" i="9"/>
  <c r="E154" i="9"/>
  <c r="A154" i="9"/>
  <c r="E153" i="9"/>
  <c r="A153" i="9"/>
  <c r="E152" i="9"/>
  <c r="A152" i="9"/>
  <c r="E151" i="9"/>
  <c r="A151" i="9"/>
  <c r="E150" i="9"/>
  <c r="A150" i="9"/>
  <c r="E149" i="9"/>
  <c r="A149" i="9"/>
  <c r="E148" i="9"/>
  <c r="A148" i="9"/>
  <c r="E147" i="9"/>
  <c r="A147" i="9"/>
  <c r="E146" i="9"/>
  <c r="A146" i="9"/>
  <c r="E145" i="9"/>
  <c r="A145" i="9"/>
  <c r="E144" i="9"/>
  <c r="A144" i="9"/>
  <c r="E143" i="9"/>
  <c r="A143" i="9"/>
  <c r="E142" i="9"/>
  <c r="A142" i="9"/>
  <c r="E141" i="9"/>
  <c r="A141" i="9"/>
  <c r="E140" i="9"/>
  <c r="A140" i="9"/>
  <c r="E139" i="9"/>
  <c r="A139" i="9"/>
  <c r="E138" i="9"/>
  <c r="A138" i="9"/>
  <c r="E137" i="9"/>
  <c r="A137" i="9"/>
  <c r="E136" i="9"/>
  <c r="A136" i="9"/>
  <c r="E135" i="9"/>
  <c r="A135" i="9"/>
  <c r="E134" i="9"/>
  <c r="A134" i="9"/>
  <c r="E133" i="9"/>
  <c r="A133" i="9"/>
  <c r="E132" i="9"/>
  <c r="A132" i="9"/>
  <c r="E131" i="9"/>
  <c r="A131" i="9"/>
  <c r="E130" i="9"/>
  <c r="A130" i="9"/>
  <c r="E129" i="9"/>
  <c r="A129" i="9"/>
  <c r="E128" i="9"/>
  <c r="A128" i="9"/>
  <c r="E127" i="9"/>
  <c r="A127" i="9"/>
  <c r="E126" i="9"/>
  <c r="A126" i="9"/>
  <c r="E125" i="9"/>
  <c r="A125" i="9"/>
  <c r="E124" i="9"/>
  <c r="A124" i="9"/>
  <c r="E123" i="9"/>
  <c r="A123" i="9"/>
  <c r="E122" i="9"/>
  <c r="A122" i="9"/>
  <c r="E121" i="9"/>
  <c r="A121" i="9"/>
  <c r="E120" i="9"/>
  <c r="A120" i="9"/>
  <c r="E119" i="9"/>
  <c r="A119" i="9"/>
  <c r="E118" i="9"/>
  <c r="A118" i="9"/>
  <c r="E117" i="9"/>
  <c r="A117" i="9"/>
  <c r="E116" i="9"/>
  <c r="A116" i="9"/>
  <c r="E115" i="9"/>
  <c r="A115" i="9"/>
  <c r="E114" i="9"/>
  <c r="A114" i="9"/>
  <c r="E113" i="9"/>
  <c r="A113" i="9"/>
  <c r="E112" i="9"/>
  <c r="A112" i="9"/>
  <c r="E111" i="9"/>
  <c r="A111" i="9"/>
  <c r="E110" i="9"/>
  <c r="A110" i="9"/>
  <c r="E109" i="9"/>
  <c r="A109" i="9"/>
  <c r="E108" i="9"/>
  <c r="A108" i="9"/>
  <c r="E107" i="9"/>
  <c r="A107" i="9"/>
  <c r="E106" i="9"/>
  <c r="A106" i="9"/>
  <c r="E105" i="9"/>
  <c r="A105" i="9"/>
  <c r="E104" i="9"/>
  <c r="A104" i="9"/>
  <c r="E103" i="9"/>
  <c r="A103" i="9"/>
  <c r="E102" i="9"/>
  <c r="A102" i="9"/>
  <c r="E101" i="9"/>
  <c r="A101" i="9"/>
  <c r="E100" i="9"/>
  <c r="A100" i="9"/>
  <c r="E99" i="9"/>
  <c r="A99" i="9"/>
  <c r="E98" i="9"/>
  <c r="A98" i="9"/>
  <c r="E97" i="9"/>
  <c r="A97" i="9"/>
  <c r="E96" i="9"/>
  <c r="A96" i="9"/>
  <c r="E95" i="9"/>
  <c r="A95" i="9"/>
  <c r="E94" i="9"/>
  <c r="A94" i="9"/>
  <c r="E93" i="9"/>
  <c r="A93" i="9"/>
  <c r="E92" i="9"/>
  <c r="A92" i="9"/>
  <c r="E91" i="9"/>
  <c r="A91" i="9"/>
  <c r="E90" i="9"/>
  <c r="A90" i="9"/>
  <c r="E89" i="9"/>
  <c r="A89" i="9"/>
  <c r="E88" i="9"/>
  <c r="A88" i="9"/>
  <c r="E87" i="9"/>
  <c r="A87" i="9"/>
  <c r="E86" i="9"/>
  <c r="A86" i="9"/>
  <c r="E85" i="9"/>
  <c r="A85" i="9"/>
  <c r="E84" i="9"/>
  <c r="A84" i="9"/>
  <c r="E83" i="9"/>
  <c r="A83" i="9"/>
  <c r="E82" i="9"/>
  <c r="A82" i="9"/>
  <c r="E81" i="9"/>
  <c r="A81" i="9"/>
  <c r="E80" i="9"/>
  <c r="A80" i="9"/>
  <c r="E79" i="9"/>
  <c r="A79" i="9"/>
  <c r="E78" i="9"/>
  <c r="A78" i="9"/>
  <c r="E77" i="9"/>
  <c r="A77" i="9"/>
  <c r="E76" i="9"/>
  <c r="A76" i="9"/>
  <c r="E75" i="9"/>
  <c r="A75" i="9"/>
  <c r="E74" i="9"/>
  <c r="A74" i="9"/>
  <c r="E73" i="9"/>
  <c r="A73" i="9"/>
  <c r="E72" i="9"/>
  <c r="A72" i="9"/>
  <c r="E71" i="9"/>
  <c r="A71" i="9"/>
  <c r="E70" i="9"/>
  <c r="A70" i="9"/>
  <c r="E69" i="9"/>
  <c r="A69" i="9"/>
  <c r="E68" i="9"/>
  <c r="A68" i="9"/>
  <c r="E67" i="9"/>
  <c r="A67" i="9"/>
  <c r="E66" i="9"/>
  <c r="A66" i="9"/>
  <c r="E65" i="9"/>
  <c r="A65" i="9"/>
  <c r="E64" i="9"/>
  <c r="A64" i="9"/>
  <c r="E63" i="9"/>
  <c r="A63" i="9"/>
  <c r="E62" i="9"/>
  <c r="A62" i="9"/>
  <c r="E61" i="9"/>
  <c r="A61" i="9"/>
  <c r="E60" i="9"/>
  <c r="A60" i="9"/>
  <c r="E59" i="9"/>
  <c r="A59" i="9"/>
  <c r="E58" i="9"/>
  <c r="A58" i="9"/>
  <c r="E57" i="9"/>
  <c r="A57" i="9"/>
  <c r="E56" i="9"/>
  <c r="A56" i="9"/>
  <c r="E55" i="9"/>
  <c r="A55" i="9"/>
  <c r="E54" i="9"/>
  <c r="A54" i="9"/>
  <c r="E53" i="9"/>
  <c r="A53" i="9"/>
  <c r="E52" i="9"/>
  <c r="A52" i="9"/>
  <c r="E51" i="9"/>
  <c r="A51" i="9"/>
  <c r="E50" i="9"/>
  <c r="A50" i="9"/>
  <c r="E49" i="9"/>
  <c r="A49" i="9"/>
  <c r="E48" i="9"/>
  <c r="A48" i="9"/>
  <c r="E47" i="9"/>
  <c r="A47" i="9"/>
  <c r="E46" i="9"/>
  <c r="A46" i="9"/>
  <c r="E45" i="9"/>
  <c r="A45" i="9"/>
  <c r="E44" i="9"/>
  <c r="A44" i="9"/>
  <c r="E43" i="9"/>
  <c r="A43" i="9"/>
  <c r="E42" i="9"/>
  <c r="A42" i="9"/>
  <c r="E41" i="9"/>
  <c r="A41" i="9"/>
  <c r="E40" i="9"/>
  <c r="A40" i="9"/>
  <c r="E39" i="9"/>
  <c r="A39" i="9"/>
  <c r="E38" i="9"/>
  <c r="A38" i="9"/>
  <c r="E37" i="9"/>
  <c r="A37" i="9"/>
  <c r="E36" i="9"/>
  <c r="A36" i="9"/>
  <c r="E35" i="9"/>
  <c r="A35" i="9"/>
  <c r="E34" i="9"/>
  <c r="A34" i="9"/>
  <c r="E33" i="9"/>
  <c r="A33" i="9"/>
  <c r="E32" i="9"/>
  <c r="A32" i="9"/>
  <c r="E31" i="9"/>
  <c r="A31" i="9"/>
  <c r="E30" i="9"/>
  <c r="A30" i="9"/>
  <c r="E29" i="9"/>
  <c r="A29" i="9"/>
  <c r="E28" i="9"/>
  <c r="A28" i="9"/>
  <c r="E27" i="9"/>
  <c r="A27" i="9"/>
  <c r="E26" i="9"/>
  <c r="A26" i="9"/>
  <c r="E25" i="9"/>
  <c r="A25" i="9"/>
  <c r="E24" i="9"/>
  <c r="A24" i="9"/>
  <c r="E23" i="9"/>
  <c r="A23" i="9"/>
  <c r="E22" i="9"/>
  <c r="A22" i="9"/>
  <c r="E21" i="9"/>
  <c r="A21" i="9"/>
  <c r="E20" i="9"/>
  <c r="A20" i="9"/>
  <c r="E19" i="9"/>
  <c r="A19" i="9"/>
  <c r="E18" i="9"/>
  <c r="A18" i="9"/>
  <c r="E17" i="9"/>
  <c r="A17" i="9"/>
  <c r="E16" i="9"/>
  <c r="A16" i="9"/>
  <c r="E159" i="8"/>
  <c r="A159" i="8"/>
  <c r="E158" i="8"/>
  <c r="A158" i="8"/>
  <c r="E157" i="8"/>
  <c r="A157" i="8"/>
  <c r="E156" i="8"/>
  <c r="A156" i="8"/>
  <c r="E155" i="8"/>
  <c r="A155" i="8"/>
  <c r="E154" i="8"/>
  <c r="A154" i="8"/>
  <c r="E153" i="8"/>
  <c r="A153" i="8"/>
  <c r="E152" i="8"/>
  <c r="A152" i="8"/>
  <c r="E151" i="8"/>
  <c r="A151" i="8"/>
  <c r="E150" i="8"/>
  <c r="A150" i="8"/>
  <c r="E149" i="8"/>
  <c r="A149" i="8"/>
  <c r="E148" i="8"/>
  <c r="A148" i="8"/>
  <c r="E147" i="8"/>
  <c r="A147" i="8"/>
  <c r="E146" i="8"/>
  <c r="A146" i="8"/>
  <c r="E145" i="8"/>
  <c r="A145" i="8"/>
  <c r="E144" i="8"/>
  <c r="A144" i="8"/>
  <c r="E143" i="8"/>
  <c r="A143" i="8"/>
  <c r="E142" i="8"/>
  <c r="A142" i="8"/>
  <c r="E141" i="8"/>
  <c r="A141" i="8"/>
  <c r="E140" i="8"/>
  <c r="A140" i="8"/>
  <c r="E139" i="8"/>
  <c r="A139" i="8"/>
  <c r="E138" i="8"/>
  <c r="A138" i="8"/>
  <c r="E137" i="8"/>
  <c r="A137" i="8"/>
  <c r="E136" i="8"/>
  <c r="A136" i="8"/>
  <c r="E135" i="8"/>
  <c r="A135" i="8"/>
  <c r="E134" i="8"/>
  <c r="A134" i="8"/>
  <c r="E133" i="8"/>
  <c r="A133" i="8"/>
  <c r="E132" i="8"/>
  <c r="A132" i="8"/>
  <c r="E131" i="8"/>
  <c r="A131" i="8"/>
  <c r="E130" i="8"/>
  <c r="A130" i="8"/>
  <c r="E129" i="8"/>
  <c r="A129" i="8"/>
  <c r="E128" i="8"/>
  <c r="A128" i="8"/>
  <c r="E127" i="8"/>
  <c r="A127" i="8"/>
  <c r="E126" i="8"/>
  <c r="A126" i="8"/>
  <c r="E125" i="8"/>
  <c r="A125" i="8"/>
  <c r="E124" i="8"/>
  <c r="A124" i="8"/>
  <c r="E123" i="8"/>
  <c r="A123" i="8"/>
  <c r="E122" i="8"/>
  <c r="A122" i="8"/>
  <c r="E121" i="8"/>
  <c r="A121" i="8"/>
  <c r="E120" i="8"/>
  <c r="A120" i="8"/>
  <c r="E119" i="8"/>
  <c r="A119" i="8"/>
  <c r="E118" i="8"/>
  <c r="A118" i="8"/>
  <c r="E117" i="8"/>
  <c r="A117" i="8"/>
  <c r="E116" i="8"/>
  <c r="A116" i="8"/>
  <c r="E115" i="8"/>
  <c r="A115" i="8"/>
  <c r="E114" i="8"/>
  <c r="A114" i="8"/>
  <c r="E113" i="8"/>
  <c r="A113" i="8"/>
  <c r="E112" i="8"/>
  <c r="A112" i="8"/>
  <c r="E111" i="8"/>
  <c r="A111" i="8"/>
  <c r="E110" i="8"/>
  <c r="A110" i="8"/>
  <c r="E109" i="8"/>
  <c r="A109" i="8"/>
  <c r="E108" i="8"/>
  <c r="A108" i="8"/>
  <c r="E107" i="8"/>
  <c r="A107" i="8"/>
  <c r="E106" i="8"/>
  <c r="A106" i="8"/>
  <c r="E105" i="8"/>
  <c r="A105" i="8"/>
  <c r="E104" i="8"/>
  <c r="A104" i="8"/>
  <c r="E103" i="8"/>
  <c r="A103" i="8"/>
  <c r="E102" i="8"/>
  <c r="A102" i="8"/>
  <c r="E101" i="8"/>
  <c r="A101" i="8"/>
  <c r="E100" i="8"/>
  <c r="A100" i="8"/>
  <c r="E99" i="8"/>
  <c r="A99" i="8"/>
  <c r="E98" i="8"/>
  <c r="A98" i="8"/>
  <c r="E97" i="8"/>
  <c r="A97" i="8"/>
  <c r="E96" i="8"/>
  <c r="A96" i="8"/>
  <c r="E95" i="8"/>
  <c r="A95" i="8"/>
  <c r="E94" i="8"/>
  <c r="A94" i="8"/>
  <c r="E93" i="8"/>
  <c r="A93" i="8"/>
  <c r="E92" i="8"/>
  <c r="A92" i="8"/>
  <c r="E91" i="8"/>
  <c r="A91" i="8"/>
  <c r="E90" i="8"/>
  <c r="A90" i="8"/>
  <c r="E89" i="8"/>
  <c r="A89" i="8"/>
  <c r="E88" i="8"/>
  <c r="A88" i="8"/>
  <c r="E87" i="8"/>
  <c r="A87" i="8"/>
  <c r="E86" i="8"/>
  <c r="A86" i="8"/>
  <c r="E85" i="8"/>
  <c r="A85" i="8"/>
  <c r="E84" i="8"/>
  <c r="A84" i="8"/>
  <c r="E83" i="8"/>
  <c r="A83" i="8"/>
  <c r="E82" i="8"/>
  <c r="A82" i="8"/>
  <c r="E81" i="8"/>
  <c r="A81" i="8"/>
  <c r="E80" i="8"/>
  <c r="A80" i="8"/>
  <c r="E79" i="8"/>
  <c r="A79" i="8"/>
  <c r="E78" i="8"/>
  <c r="A78" i="8"/>
  <c r="E77" i="8"/>
  <c r="A77" i="8"/>
  <c r="E76" i="8"/>
  <c r="A76" i="8"/>
  <c r="E75" i="8"/>
  <c r="A75" i="8"/>
  <c r="E74" i="8"/>
  <c r="A74" i="8"/>
  <c r="E73" i="8"/>
  <c r="A73" i="8"/>
  <c r="E72" i="8"/>
  <c r="A72" i="8"/>
  <c r="E71" i="8"/>
  <c r="A71" i="8"/>
  <c r="E70" i="8"/>
  <c r="A70" i="8"/>
  <c r="E69" i="8"/>
  <c r="A69" i="8"/>
  <c r="E68" i="8"/>
  <c r="A68" i="8"/>
  <c r="E67" i="8"/>
  <c r="A67" i="8"/>
  <c r="E66" i="8"/>
  <c r="A66" i="8"/>
  <c r="E65" i="8"/>
  <c r="A65" i="8"/>
  <c r="E64" i="8"/>
  <c r="A64" i="8"/>
  <c r="E63" i="8"/>
  <c r="A63" i="8"/>
  <c r="E62" i="8"/>
  <c r="A62" i="8"/>
  <c r="E61" i="8"/>
  <c r="A61" i="8"/>
  <c r="E60" i="8"/>
  <c r="A60" i="8"/>
  <c r="E59" i="8"/>
  <c r="A59" i="8"/>
  <c r="E58" i="8"/>
  <c r="A58" i="8"/>
  <c r="E57" i="8"/>
  <c r="A57" i="8"/>
  <c r="E56" i="8"/>
  <c r="A56" i="8"/>
  <c r="E55" i="8"/>
  <c r="A55" i="8"/>
  <c r="E54" i="8"/>
  <c r="A54" i="8"/>
  <c r="E53" i="8"/>
  <c r="A53" i="8"/>
  <c r="E52" i="8"/>
  <c r="A52" i="8"/>
  <c r="E51" i="8"/>
  <c r="A51" i="8"/>
  <c r="E50" i="8"/>
  <c r="A50" i="8"/>
  <c r="E49" i="8"/>
  <c r="A49" i="8"/>
  <c r="E48" i="8"/>
  <c r="A48" i="8"/>
  <c r="E47" i="8"/>
  <c r="A47" i="8"/>
  <c r="E46" i="8"/>
  <c r="A46" i="8"/>
  <c r="E45" i="8"/>
  <c r="A45" i="8"/>
  <c r="E44" i="8"/>
  <c r="A44" i="8"/>
  <c r="E43" i="8"/>
  <c r="A43" i="8"/>
  <c r="E42" i="8"/>
  <c r="A42" i="8"/>
  <c r="E41" i="8"/>
  <c r="A41" i="8"/>
  <c r="E40" i="8"/>
  <c r="A40" i="8"/>
  <c r="E39" i="8"/>
  <c r="A39" i="8"/>
  <c r="E38" i="8"/>
  <c r="A38" i="8"/>
  <c r="E37" i="8"/>
  <c r="A37" i="8"/>
  <c r="E36" i="8"/>
  <c r="A36" i="8"/>
  <c r="E35" i="8"/>
  <c r="A35" i="8"/>
  <c r="E34" i="8"/>
  <c r="A34" i="8"/>
  <c r="E33" i="8"/>
  <c r="A33" i="8"/>
  <c r="E32" i="8"/>
  <c r="A32" i="8"/>
  <c r="E31" i="8"/>
  <c r="A31" i="8"/>
  <c r="E30" i="8"/>
  <c r="A30" i="8"/>
  <c r="E29" i="8"/>
  <c r="A29" i="8"/>
  <c r="E28" i="8"/>
  <c r="A28" i="8"/>
  <c r="E27" i="8"/>
  <c r="A27" i="8"/>
  <c r="E26" i="8"/>
  <c r="A26" i="8"/>
  <c r="E25" i="8"/>
  <c r="A25" i="8"/>
  <c r="E24" i="8"/>
  <c r="A24" i="8"/>
  <c r="E23" i="8"/>
  <c r="A23" i="8"/>
  <c r="E22" i="8"/>
  <c r="A22" i="8"/>
  <c r="E21" i="8"/>
  <c r="A21" i="8"/>
  <c r="E20" i="8"/>
  <c r="A20" i="8"/>
  <c r="E19" i="8"/>
  <c r="A19" i="8"/>
  <c r="E18" i="8"/>
  <c r="A18" i="8"/>
  <c r="E17" i="8"/>
  <c r="A17" i="8"/>
  <c r="E16" i="8"/>
  <c r="A16" i="8"/>
  <c r="E159" i="7"/>
  <c r="A159" i="7"/>
  <c r="E158" i="7"/>
  <c r="A158" i="7"/>
  <c r="E157" i="7"/>
  <c r="A157" i="7"/>
  <c r="E156" i="7"/>
  <c r="A156" i="7"/>
  <c r="E155" i="7"/>
  <c r="A155" i="7"/>
  <c r="E154" i="7"/>
  <c r="A154" i="7"/>
  <c r="E153" i="7"/>
  <c r="A153" i="7"/>
  <c r="E152" i="7"/>
  <c r="A152" i="7"/>
  <c r="E151" i="7"/>
  <c r="A151" i="7"/>
  <c r="E150" i="7"/>
  <c r="A150" i="7"/>
  <c r="E149" i="7"/>
  <c r="A149" i="7"/>
  <c r="E148" i="7"/>
  <c r="A148" i="7"/>
  <c r="E147" i="7"/>
  <c r="A147" i="7"/>
  <c r="E146" i="7"/>
  <c r="A146" i="7"/>
  <c r="E145" i="7"/>
  <c r="A145" i="7"/>
  <c r="E144" i="7"/>
  <c r="A144" i="7"/>
  <c r="E143" i="7"/>
  <c r="A143" i="7"/>
  <c r="E142" i="7"/>
  <c r="A142" i="7"/>
  <c r="E141" i="7"/>
  <c r="A141" i="7"/>
  <c r="E140" i="7"/>
  <c r="A140" i="7"/>
  <c r="E139" i="7"/>
  <c r="A139" i="7"/>
  <c r="E138" i="7"/>
  <c r="A138" i="7"/>
  <c r="E137" i="7"/>
  <c r="A137" i="7"/>
  <c r="E136" i="7"/>
  <c r="A136" i="7"/>
  <c r="E135" i="7"/>
  <c r="A135" i="7"/>
  <c r="E134" i="7"/>
  <c r="A134" i="7"/>
  <c r="E133" i="7"/>
  <c r="A133" i="7"/>
  <c r="E132" i="7"/>
  <c r="A132" i="7"/>
  <c r="E131" i="7"/>
  <c r="A131" i="7"/>
  <c r="E130" i="7"/>
  <c r="A130" i="7"/>
  <c r="E129" i="7"/>
  <c r="A129" i="7"/>
  <c r="E128" i="7"/>
  <c r="A128" i="7"/>
  <c r="E127" i="7"/>
  <c r="A127" i="7"/>
  <c r="E126" i="7"/>
  <c r="A126" i="7"/>
  <c r="E125" i="7"/>
  <c r="A125" i="7"/>
  <c r="E124" i="7"/>
  <c r="A124" i="7"/>
  <c r="E123" i="7"/>
  <c r="A123" i="7"/>
  <c r="E122" i="7"/>
  <c r="A122" i="7"/>
  <c r="E121" i="7"/>
  <c r="A121" i="7"/>
  <c r="E120" i="7"/>
  <c r="A120" i="7"/>
  <c r="E119" i="7"/>
  <c r="A119" i="7"/>
  <c r="E118" i="7"/>
  <c r="A118" i="7"/>
  <c r="E117" i="7"/>
  <c r="A117" i="7"/>
  <c r="E116" i="7"/>
  <c r="A116" i="7"/>
  <c r="E115" i="7"/>
  <c r="A115" i="7"/>
  <c r="E114" i="7"/>
  <c r="A114" i="7"/>
  <c r="E113" i="7"/>
  <c r="A113" i="7"/>
  <c r="E112" i="7"/>
  <c r="A112" i="7"/>
  <c r="E111" i="7"/>
  <c r="A111" i="7"/>
  <c r="E110" i="7"/>
  <c r="A110" i="7"/>
  <c r="E109" i="7"/>
  <c r="A109" i="7"/>
  <c r="E108" i="7"/>
  <c r="A108" i="7"/>
  <c r="E107" i="7"/>
  <c r="A107" i="7"/>
  <c r="E106" i="7"/>
  <c r="A106" i="7"/>
  <c r="E105" i="7"/>
  <c r="A105" i="7"/>
  <c r="E104" i="7"/>
  <c r="A104" i="7"/>
  <c r="E103" i="7"/>
  <c r="A103" i="7"/>
  <c r="E102" i="7"/>
  <c r="A102" i="7"/>
  <c r="E101" i="7"/>
  <c r="A101" i="7"/>
  <c r="E100" i="7"/>
  <c r="A100" i="7"/>
  <c r="E99" i="7"/>
  <c r="A99" i="7"/>
  <c r="E98" i="7"/>
  <c r="A98" i="7"/>
  <c r="E97" i="7"/>
  <c r="A97" i="7"/>
  <c r="E96" i="7"/>
  <c r="A96" i="7"/>
  <c r="E95" i="7"/>
  <c r="A95" i="7"/>
  <c r="E94" i="7"/>
  <c r="A94" i="7"/>
  <c r="E93" i="7"/>
  <c r="A93" i="7"/>
  <c r="E92" i="7"/>
  <c r="A92" i="7"/>
  <c r="E91" i="7"/>
  <c r="A91" i="7"/>
  <c r="E90" i="7"/>
  <c r="A90" i="7"/>
  <c r="E89" i="7"/>
  <c r="A89" i="7"/>
  <c r="E88" i="7"/>
  <c r="A88" i="7"/>
  <c r="E87" i="7"/>
  <c r="A87" i="7"/>
  <c r="E86" i="7"/>
  <c r="A86" i="7"/>
  <c r="E85" i="7"/>
  <c r="A85" i="7"/>
  <c r="E84" i="7"/>
  <c r="A84" i="7"/>
  <c r="E83" i="7"/>
  <c r="A83" i="7"/>
  <c r="E82" i="7"/>
  <c r="A82" i="7"/>
  <c r="E81" i="7"/>
  <c r="A81" i="7"/>
  <c r="E80" i="7"/>
  <c r="A80" i="7"/>
  <c r="E79" i="7"/>
  <c r="A79" i="7"/>
  <c r="E78" i="7"/>
  <c r="A78" i="7"/>
  <c r="E77" i="7"/>
  <c r="A77" i="7"/>
  <c r="E76" i="7"/>
  <c r="A76" i="7"/>
  <c r="E75" i="7"/>
  <c r="A75" i="7"/>
  <c r="E74" i="7"/>
  <c r="A74" i="7"/>
  <c r="E73" i="7"/>
  <c r="A73" i="7"/>
  <c r="E72" i="7"/>
  <c r="A72" i="7"/>
  <c r="E71" i="7"/>
  <c r="A71" i="7"/>
  <c r="E70" i="7"/>
  <c r="A70" i="7"/>
  <c r="E69" i="7"/>
  <c r="A69" i="7"/>
  <c r="E68" i="7"/>
  <c r="A68" i="7"/>
  <c r="E67" i="7"/>
  <c r="A67" i="7"/>
  <c r="E66" i="7"/>
  <c r="A66" i="7"/>
  <c r="E65" i="7"/>
  <c r="A65" i="7"/>
  <c r="E64" i="7"/>
  <c r="A64" i="7"/>
  <c r="E63" i="7"/>
  <c r="A63" i="7"/>
  <c r="E62" i="7"/>
  <c r="A62" i="7"/>
  <c r="E61" i="7"/>
  <c r="A61" i="7"/>
  <c r="E60" i="7"/>
  <c r="A60" i="7"/>
  <c r="E59" i="7"/>
  <c r="A59" i="7"/>
  <c r="E58" i="7"/>
  <c r="A58" i="7"/>
  <c r="E57" i="7"/>
  <c r="A57" i="7"/>
  <c r="E56" i="7"/>
  <c r="A56" i="7"/>
  <c r="E55" i="7"/>
  <c r="A55" i="7"/>
  <c r="E54" i="7"/>
  <c r="A54" i="7"/>
  <c r="E53" i="7"/>
  <c r="A53" i="7"/>
  <c r="E52" i="7"/>
  <c r="A52" i="7"/>
  <c r="E51" i="7"/>
  <c r="A51" i="7"/>
  <c r="E50" i="7"/>
  <c r="A50" i="7"/>
  <c r="E49" i="7"/>
  <c r="A49" i="7"/>
  <c r="E48" i="7"/>
  <c r="A48" i="7"/>
  <c r="E47" i="7"/>
  <c r="A47" i="7"/>
  <c r="E46" i="7"/>
  <c r="A46" i="7"/>
  <c r="E45" i="7"/>
  <c r="A45" i="7"/>
  <c r="E44" i="7"/>
  <c r="A44" i="7"/>
  <c r="E43" i="7"/>
  <c r="A43" i="7"/>
  <c r="E42" i="7"/>
  <c r="A42" i="7"/>
  <c r="E41" i="7"/>
  <c r="A41" i="7"/>
  <c r="E40" i="7"/>
  <c r="A40" i="7"/>
  <c r="E39" i="7"/>
  <c r="A39" i="7"/>
  <c r="E38" i="7"/>
  <c r="A38" i="7"/>
  <c r="E37" i="7"/>
  <c r="A37" i="7"/>
  <c r="E36" i="7"/>
  <c r="A36" i="7"/>
  <c r="E35" i="7"/>
  <c r="A35" i="7"/>
  <c r="E34" i="7"/>
  <c r="A34" i="7"/>
  <c r="E33" i="7"/>
  <c r="A33" i="7"/>
  <c r="E32" i="7"/>
  <c r="A32" i="7"/>
  <c r="E31" i="7"/>
  <c r="A31" i="7"/>
  <c r="E30" i="7"/>
  <c r="A30" i="7"/>
  <c r="E29" i="7"/>
  <c r="A29" i="7"/>
  <c r="E28" i="7"/>
  <c r="A28" i="7"/>
  <c r="E27" i="7"/>
  <c r="A27" i="7"/>
  <c r="E26" i="7"/>
  <c r="A26" i="7"/>
  <c r="E25" i="7"/>
  <c r="A25" i="7"/>
  <c r="E24" i="7"/>
  <c r="A24" i="7"/>
  <c r="E23" i="7"/>
  <c r="A23" i="7"/>
  <c r="E22" i="7"/>
  <c r="A22" i="7"/>
  <c r="E21" i="7"/>
  <c r="A21" i="7"/>
  <c r="E20" i="7"/>
  <c r="A20" i="7"/>
  <c r="E19" i="7"/>
  <c r="A19" i="7"/>
  <c r="E18" i="7"/>
  <c r="A18" i="7"/>
  <c r="E17" i="7"/>
  <c r="E16" i="7"/>
  <c r="A16" i="7"/>
  <c r="E25" i="1"/>
  <c r="E136" i="1" l="1"/>
  <c r="A89" i="1"/>
  <c r="G89" i="1"/>
  <c r="A136" i="1"/>
  <c r="A113" i="1"/>
  <c r="G113" i="1"/>
  <c r="G136" i="1"/>
  <c r="E113" i="1"/>
  <c r="E89" i="1"/>
  <c r="A60" i="1"/>
  <c r="E60" i="1"/>
  <c r="G60" i="1"/>
  <c r="A25" i="1"/>
  <c r="G25" i="1"/>
  <c r="A16" i="1"/>
  <c r="A18" i="1"/>
  <c r="A19" i="1"/>
  <c r="A20" i="1"/>
  <c r="A21" i="1"/>
  <c r="A22" i="1"/>
  <c r="A23" i="1"/>
  <c r="A24" i="1"/>
  <c r="E18" i="1"/>
  <c r="G18" i="1"/>
  <c r="B8" i="7" l="1"/>
  <c r="B8" i="9" l="1"/>
  <c r="B8" i="8"/>
  <c r="F10" i="9"/>
  <c r="F9" i="9"/>
  <c r="F8" i="9"/>
  <c r="F10" i="8" l="1"/>
  <c r="F9" i="8"/>
  <c r="F8" i="8"/>
  <c r="F10" i="7"/>
  <c r="B141" i="19" s="1"/>
  <c r="F9" i="7"/>
  <c r="F8" i="7"/>
  <c r="D143" i="21"/>
  <c r="C143" i="21"/>
  <c r="D142" i="21"/>
  <c r="C142" i="21"/>
  <c r="D141" i="21"/>
  <c r="C141" i="21"/>
  <c r="D140" i="21"/>
  <c r="C140" i="21"/>
  <c r="D139" i="21"/>
  <c r="C139" i="21"/>
  <c r="D138" i="21"/>
  <c r="C138" i="21"/>
  <c r="D137" i="21"/>
  <c r="C137" i="21"/>
  <c r="D136" i="21"/>
  <c r="C136" i="21"/>
  <c r="D135" i="21"/>
  <c r="C135" i="21"/>
  <c r="D134" i="21"/>
  <c r="C134" i="21"/>
  <c r="D133" i="21"/>
  <c r="C133" i="21"/>
  <c r="D132" i="21"/>
  <c r="C132" i="21"/>
  <c r="D131" i="21"/>
  <c r="C131" i="21"/>
  <c r="D130" i="21"/>
  <c r="C130" i="21"/>
  <c r="D129" i="21"/>
  <c r="C129" i="21"/>
  <c r="H143" i="21"/>
  <c r="G143" i="21"/>
  <c r="F143" i="21"/>
  <c r="H142" i="21"/>
  <c r="G142" i="21"/>
  <c r="F142" i="21"/>
  <c r="H141" i="21"/>
  <c r="G141" i="21"/>
  <c r="F141" i="21"/>
  <c r="H140" i="21"/>
  <c r="G140" i="21"/>
  <c r="F140" i="21"/>
  <c r="H139" i="21"/>
  <c r="G139" i="21"/>
  <c r="F139" i="21"/>
  <c r="H138" i="21"/>
  <c r="G138" i="21"/>
  <c r="F138" i="21"/>
  <c r="H137" i="21"/>
  <c r="G137" i="21"/>
  <c r="F137" i="21"/>
  <c r="H136" i="21"/>
  <c r="G136" i="21"/>
  <c r="F136" i="21"/>
  <c r="H135" i="21"/>
  <c r="G135" i="21"/>
  <c r="F135" i="21"/>
  <c r="H134" i="21"/>
  <c r="G134" i="21"/>
  <c r="F134" i="21"/>
  <c r="H133" i="21"/>
  <c r="G133" i="21"/>
  <c r="F133" i="21"/>
  <c r="H132" i="21"/>
  <c r="G132" i="21"/>
  <c r="F132" i="21"/>
  <c r="H131" i="21"/>
  <c r="G131" i="21"/>
  <c r="F131" i="21"/>
  <c r="H130" i="21"/>
  <c r="G130" i="21"/>
  <c r="F130" i="21"/>
  <c r="H129" i="21"/>
  <c r="G129" i="21"/>
  <c r="F129" i="21"/>
  <c r="H128" i="21"/>
  <c r="G128" i="21"/>
  <c r="F128" i="21"/>
  <c r="H127" i="21"/>
  <c r="G127" i="21"/>
  <c r="F127" i="21"/>
  <c r="H126" i="21"/>
  <c r="G126" i="21"/>
  <c r="F126" i="21"/>
  <c r="H125" i="21"/>
  <c r="G125" i="21"/>
  <c r="F125" i="21"/>
  <c r="H124" i="21"/>
  <c r="G124" i="21"/>
  <c r="F124" i="21"/>
  <c r="H123" i="21"/>
  <c r="G123" i="21"/>
  <c r="F123" i="21"/>
  <c r="H122" i="21"/>
  <c r="G122" i="21"/>
  <c r="F122" i="21"/>
  <c r="H121" i="21"/>
  <c r="G121" i="21"/>
  <c r="F121" i="21"/>
  <c r="H120" i="21"/>
  <c r="G120" i="21"/>
  <c r="F120" i="21"/>
  <c r="H119" i="21"/>
  <c r="G119" i="21"/>
  <c r="F119" i="21"/>
  <c r="H118" i="21"/>
  <c r="G118" i="21"/>
  <c r="F118" i="21"/>
  <c r="H117" i="21"/>
  <c r="G117" i="21"/>
  <c r="F117" i="21"/>
  <c r="H116" i="21"/>
  <c r="G116" i="21"/>
  <c r="F116" i="21"/>
  <c r="H115" i="21"/>
  <c r="G115" i="21"/>
  <c r="F115" i="21"/>
  <c r="H114" i="21"/>
  <c r="G114" i="21"/>
  <c r="F114" i="21"/>
  <c r="H113" i="21"/>
  <c r="G113" i="21"/>
  <c r="F113" i="21"/>
  <c r="H112" i="21"/>
  <c r="G112" i="21"/>
  <c r="F112" i="21"/>
  <c r="H111" i="21"/>
  <c r="G111" i="21"/>
  <c r="F111" i="21"/>
  <c r="H110" i="21"/>
  <c r="G110" i="21"/>
  <c r="F110" i="21"/>
  <c r="H109" i="21"/>
  <c r="G109" i="21"/>
  <c r="F109" i="21"/>
  <c r="H108" i="21"/>
  <c r="G108" i="21"/>
  <c r="F108" i="21"/>
  <c r="H107" i="21"/>
  <c r="G107" i="21"/>
  <c r="F107" i="21"/>
  <c r="H106" i="21"/>
  <c r="G106" i="21"/>
  <c r="F106" i="21"/>
  <c r="H105" i="21"/>
  <c r="G105" i="21"/>
  <c r="F105" i="21"/>
  <c r="H104" i="21"/>
  <c r="G104" i="21"/>
  <c r="F104" i="21"/>
  <c r="H103" i="21"/>
  <c r="G103" i="21"/>
  <c r="F103" i="21"/>
  <c r="H102" i="21"/>
  <c r="G102" i="21"/>
  <c r="F102" i="21"/>
  <c r="H101" i="21"/>
  <c r="G101" i="21"/>
  <c r="F101" i="21"/>
  <c r="H100" i="21"/>
  <c r="G100" i="21"/>
  <c r="F100" i="21"/>
  <c r="H99" i="21"/>
  <c r="G99" i="21"/>
  <c r="F99" i="21"/>
  <c r="H98" i="21"/>
  <c r="G98" i="21"/>
  <c r="F98" i="21"/>
  <c r="H97" i="21"/>
  <c r="G97" i="21"/>
  <c r="F97" i="21"/>
  <c r="H96" i="21"/>
  <c r="G96" i="21"/>
  <c r="F96" i="21"/>
  <c r="H95" i="21"/>
  <c r="G95" i="21"/>
  <c r="F95" i="21"/>
  <c r="H94" i="21"/>
  <c r="G94" i="21"/>
  <c r="F94" i="21"/>
  <c r="H93" i="21"/>
  <c r="G93" i="21"/>
  <c r="F93" i="21"/>
  <c r="H92" i="21"/>
  <c r="G92" i="21"/>
  <c r="F92" i="21"/>
  <c r="H91" i="21"/>
  <c r="G91" i="21"/>
  <c r="F91" i="21"/>
  <c r="H90" i="21"/>
  <c r="G90" i="21"/>
  <c r="F90" i="21"/>
  <c r="H89" i="21"/>
  <c r="G89" i="21"/>
  <c r="F89" i="21"/>
  <c r="H88" i="21"/>
  <c r="G88" i="21"/>
  <c r="F88" i="21"/>
  <c r="H87" i="21"/>
  <c r="G87" i="21"/>
  <c r="F87" i="21"/>
  <c r="H86" i="21"/>
  <c r="G86" i="21"/>
  <c r="F86" i="21"/>
  <c r="H85" i="21"/>
  <c r="G85" i="21"/>
  <c r="F85" i="21"/>
  <c r="H84" i="21"/>
  <c r="G84" i="21"/>
  <c r="F84" i="21"/>
  <c r="H83" i="21"/>
  <c r="G83" i="21"/>
  <c r="F83" i="21"/>
  <c r="H82" i="21"/>
  <c r="G82" i="21"/>
  <c r="F82" i="21"/>
  <c r="H81" i="21"/>
  <c r="G81" i="21"/>
  <c r="F81" i="21"/>
  <c r="H80" i="21"/>
  <c r="G80" i="21"/>
  <c r="F80" i="21"/>
  <c r="H79" i="21"/>
  <c r="G79" i="21"/>
  <c r="F79" i="21"/>
  <c r="H78" i="21"/>
  <c r="G78" i="21"/>
  <c r="F78" i="21"/>
  <c r="H77" i="21"/>
  <c r="G77" i="21"/>
  <c r="F77" i="21"/>
  <c r="H76" i="21"/>
  <c r="G76" i="21"/>
  <c r="F76" i="21"/>
  <c r="H75" i="21"/>
  <c r="G75" i="21"/>
  <c r="F75" i="21"/>
  <c r="H74" i="21"/>
  <c r="G74" i="21"/>
  <c r="F74" i="21"/>
  <c r="H73" i="21"/>
  <c r="G73" i="21"/>
  <c r="F73" i="21"/>
  <c r="H72" i="21"/>
  <c r="G72" i="21"/>
  <c r="F72" i="21"/>
  <c r="H71" i="21"/>
  <c r="G71" i="21"/>
  <c r="F71" i="21"/>
  <c r="H70" i="21"/>
  <c r="G70" i="21"/>
  <c r="F70" i="21"/>
  <c r="H69" i="21"/>
  <c r="G69" i="21"/>
  <c r="F69" i="21"/>
  <c r="H68" i="21"/>
  <c r="G68" i="21"/>
  <c r="F68" i="21"/>
  <c r="H67" i="21"/>
  <c r="G67" i="21"/>
  <c r="F67" i="21"/>
  <c r="H66" i="21"/>
  <c r="G66" i="21"/>
  <c r="F66" i="21"/>
  <c r="H65" i="21"/>
  <c r="G65" i="21"/>
  <c r="F65" i="21"/>
  <c r="H64" i="21"/>
  <c r="G64" i="21"/>
  <c r="F64" i="21"/>
  <c r="H63" i="21"/>
  <c r="G63" i="21"/>
  <c r="F63" i="21"/>
  <c r="H62" i="21"/>
  <c r="G62" i="21"/>
  <c r="F62" i="21"/>
  <c r="H61" i="21"/>
  <c r="G61" i="21"/>
  <c r="F61" i="21"/>
  <c r="H60" i="21"/>
  <c r="G60" i="21"/>
  <c r="F60" i="21"/>
  <c r="H59" i="21"/>
  <c r="G59" i="21"/>
  <c r="F59" i="21"/>
  <c r="H58" i="21"/>
  <c r="G58" i="21"/>
  <c r="F58" i="21"/>
  <c r="H57" i="21"/>
  <c r="G57" i="21"/>
  <c r="F57" i="21"/>
  <c r="H56" i="21"/>
  <c r="G56" i="21"/>
  <c r="F56" i="21"/>
  <c r="H55" i="21"/>
  <c r="G55" i="21"/>
  <c r="F55" i="21"/>
  <c r="H54" i="21"/>
  <c r="G54" i="21"/>
  <c r="F54" i="21"/>
  <c r="H53" i="21"/>
  <c r="G53" i="21"/>
  <c r="F53" i="21"/>
  <c r="H52" i="21"/>
  <c r="G52" i="21"/>
  <c r="F52" i="21"/>
  <c r="H51" i="21"/>
  <c r="G51" i="21"/>
  <c r="F51" i="21"/>
  <c r="H50" i="21"/>
  <c r="G50" i="21"/>
  <c r="F50" i="21"/>
  <c r="H49" i="21"/>
  <c r="G49" i="21"/>
  <c r="F49" i="21"/>
  <c r="H48" i="21"/>
  <c r="G48" i="21"/>
  <c r="F48" i="21"/>
  <c r="H47" i="21"/>
  <c r="G47" i="21"/>
  <c r="F47" i="21"/>
  <c r="H46" i="21"/>
  <c r="G46" i="21"/>
  <c r="F46" i="21"/>
  <c r="H45" i="21"/>
  <c r="G45" i="21"/>
  <c r="F45" i="21"/>
  <c r="H44" i="21"/>
  <c r="G44" i="21"/>
  <c r="F44" i="21"/>
  <c r="H43" i="21"/>
  <c r="G43" i="21"/>
  <c r="F43" i="21"/>
  <c r="H42" i="21"/>
  <c r="G42" i="21"/>
  <c r="F42" i="21"/>
  <c r="H41" i="21"/>
  <c r="G41" i="21"/>
  <c r="F41" i="21"/>
  <c r="H40" i="21"/>
  <c r="G40" i="21"/>
  <c r="F40" i="21"/>
  <c r="H39" i="21"/>
  <c r="G39" i="21"/>
  <c r="F39" i="21"/>
  <c r="H38" i="21"/>
  <c r="G38" i="21"/>
  <c r="F38" i="21"/>
  <c r="H37" i="21"/>
  <c r="G37" i="21"/>
  <c r="F37" i="21"/>
  <c r="H36" i="21"/>
  <c r="G36" i="21"/>
  <c r="F36" i="21"/>
  <c r="H35" i="21"/>
  <c r="G35" i="21"/>
  <c r="F35" i="21"/>
  <c r="H34" i="21"/>
  <c r="G34" i="21"/>
  <c r="F34" i="21"/>
  <c r="H33" i="21"/>
  <c r="G33" i="21"/>
  <c r="F33" i="21"/>
  <c r="H32" i="21"/>
  <c r="G32" i="21"/>
  <c r="F32" i="21"/>
  <c r="H31" i="21"/>
  <c r="G31" i="21"/>
  <c r="F31" i="21"/>
  <c r="H30" i="21"/>
  <c r="G30" i="21"/>
  <c r="F30" i="21"/>
  <c r="H29" i="21"/>
  <c r="G29" i="21"/>
  <c r="F29" i="21"/>
  <c r="H28" i="21"/>
  <c r="G28" i="21"/>
  <c r="F28" i="21"/>
  <c r="H27" i="21"/>
  <c r="G27" i="21"/>
  <c r="F27" i="21"/>
  <c r="H26" i="21"/>
  <c r="G26" i="21"/>
  <c r="F26" i="21"/>
  <c r="H25" i="21"/>
  <c r="G25" i="21"/>
  <c r="F25" i="21"/>
  <c r="H24" i="21"/>
  <c r="G24" i="21"/>
  <c r="F24" i="21"/>
  <c r="H23" i="21"/>
  <c r="G23" i="21"/>
  <c r="F23" i="21"/>
  <c r="H22" i="21"/>
  <c r="G22" i="21"/>
  <c r="F22" i="21"/>
  <c r="H21" i="21"/>
  <c r="G21" i="21"/>
  <c r="F21" i="21"/>
  <c r="H20" i="21"/>
  <c r="G20" i="21"/>
  <c r="F20" i="21"/>
  <c r="H19" i="21"/>
  <c r="G19" i="21"/>
  <c r="F19" i="21"/>
  <c r="H18" i="21"/>
  <c r="G18" i="21"/>
  <c r="F18" i="21"/>
  <c r="H17" i="21"/>
  <c r="G17" i="21"/>
  <c r="F17" i="21"/>
  <c r="H16" i="21"/>
  <c r="G16" i="21"/>
  <c r="F16" i="21"/>
  <c r="G15" i="21"/>
  <c r="F15" i="21"/>
  <c r="G14" i="21"/>
  <c r="F14" i="21"/>
  <c r="H13" i="21"/>
  <c r="G13" i="21"/>
  <c r="F13" i="21"/>
  <c r="H12" i="21"/>
  <c r="G12" i="21"/>
  <c r="F12" i="21"/>
  <c r="H11" i="21"/>
  <c r="G11" i="21"/>
  <c r="F11" i="21"/>
  <c r="H10" i="21"/>
  <c r="G10" i="21"/>
  <c r="F10" i="21"/>
  <c r="H9" i="21"/>
  <c r="G9" i="21"/>
  <c r="F9" i="21"/>
  <c r="H8" i="21"/>
  <c r="G8" i="21"/>
  <c r="F8" i="21"/>
  <c r="H7" i="21"/>
  <c r="G7" i="21"/>
  <c r="F7" i="21"/>
  <c r="H6" i="21"/>
  <c r="G6" i="21"/>
  <c r="F6" i="21"/>
  <c r="D143" i="20"/>
  <c r="C143" i="20"/>
  <c r="B143" i="20"/>
  <c r="D142" i="20"/>
  <c r="C142" i="20"/>
  <c r="B142" i="20"/>
  <c r="D141" i="20"/>
  <c r="C141" i="20"/>
  <c r="B141" i="20"/>
  <c r="D140" i="20"/>
  <c r="C140" i="20"/>
  <c r="B140" i="20"/>
  <c r="D139" i="20"/>
  <c r="C139" i="20"/>
  <c r="B139" i="20"/>
  <c r="D138" i="20"/>
  <c r="C138" i="20"/>
  <c r="B138" i="20"/>
  <c r="D137" i="20"/>
  <c r="C137" i="20"/>
  <c r="B137" i="20"/>
  <c r="D136" i="20"/>
  <c r="C136" i="20"/>
  <c r="B136" i="20"/>
  <c r="D135" i="20"/>
  <c r="C135" i="20"/>
  <c r="B135" i="20"/>
  <c r="D134" i="20"/>
  <c r="C134" i="20"/>
  <c r="B134" i="20"/>
  <c r="D133" i="20"/>
  <c r="C133" i="20"/>
  <c r="B133" i="20"/>
  <c r="D132" i="20"/>
  <c r="C132" i="20"/>
  <c r="B132" i="20"/>
  <c r="D131" i="20"/>
  <c r="C131" i="20"/>
  <c r="B131" i="20"/>
  <c r="D130" i="20"/>
  <c r="C130" i="20"/>
  <c r="B130" i="20"/>
  <c r="D129" i="20"/>
  <c r="C129" i="20"/>
  <c r="B129" i="20"/>
  <c r="H143" i="20"/>
  <c r="G143" i="20"/>
  <c r="F143" i="20"/>
  <c r="H142" i="20"/>
  <c r="G142" i="20"/>
  <c r="F142" i="20"/>
  <c r="H141" i="20"/>
  <c r="G141" i="20"/>
  <c r="F141" i="20"/>
  <c r="H140" i="20"/>
  <c r="G140" i="20"/>
  <c r="F140" i="20"/>
  <c r="H139" i="20"/>
  <c r="G139" i="20"/>
  <c r="F139" i="20"/>
  <c r="H138" i="20"/>
  <c r="G138" i="20"/>
  <c r="F138" i="20"/>
  <c r="H137" i="20"/>
  <c r="G137" i="20"/>
  <c r="F137" i="20"/>
  <c r="H136" i="20"/>
  <c r="G136" i="20"/>
  <c r="F136" i="20"/>
  <c r="H135" i="20"/>
  <c r="G135" i="20"/>
  <c r="F135" i="20"/>
  <c r="H134" i="20"/>
  <c r="G134" i="20"/>
  <c r="F134" i="20"/>
  <c r="H133" i="20"/>
  <c r="G133" i="20"/>
  <c r="F133" i="20"/>
  <c r="H132" i="20"/>
  <c r="G132" i="20"/>
  <c r="F132" i="20"/>
  <c r="H131" i="20"/>
  <c r="G131" i="20"/>
  <c r="F131" i="20"/>
  <c r="H130" i="20"/>
  <c r="G130" i="20"/>
  <c r="F130" i="20"/>
  <c r="H129" i="20"/>
  <c r="G129" i="20"/>
  <c r="F129" i="20"/>
  <c r="H128" i="20"/>
  <c r="G128" i="20"/>
  <c r="F128" i="20"/>
  <c r="H127" i="20"/>
  <c r="G127" i="20"/>
  <c r="F127" i="20"/>
  <c r="H126" i="20"/>
  <c r="G126" i="20"/>
  <c r="F126" i="20"/>
  <c r="H125" i="20"/>
  <c r="G125" i="20"/>
  <c r="F125" i="20"/>
  <c r="H124" i="20"/>
  <c r="G124" i="20"/>
  <c r="F124" i="20"/>
  <c r="H123" i="20"/>
  <c r="G123" i="20"/>
  <c r="F123" i="20"/>
  <c r="H122" i="20"/>
  <c r="G122" i="20"/>
  <c r="F122" i="20"/>
  <c r="H121" i="20"/>
  <c r="G121" i="20"/>
  <c r="F121" i="20"/>
  <c r="H120" i="20"/>
  <c r="G120" i="20"/>
  <c r="F120" i="20"/>
  <c r="H119" i="20"/>
  <c r="G119" i="20"/>
  <c r="F119" i="20"/>
  <c r="H118" i="20"/>
  <c r="G118" i="20"/>
  <c r="F118" i="20"/>
  <c r="H117" i="20"/>
  <c r="G117" i="20"/>
  <c r="F117" i="20"/>
  <c r="H116" i="20"/>
  <c r="G116" i="20"/>
  <c r="F116" i="20"/>
  <c r="H115" i="20"/>
  <c r="G115" i="20"/>
  <c r="F115" i="20"/>
  <c r="H114" i="20"/>
  <c r="G114" i="20"/>
  <c r="F114" i="20"/>
  <c r="H113" i="20"/>
  <c r="G113" i="20"/>
  <c r="F113" i="20"/>
  <c r="H112" i="20"/>
  <c r="G112" i="20"/>
  <c r="F112" i="20"/>
  <c r="H111" i="20"/>
  <c r="G111" i="20"/>
  <c r="F111" i="20"/>
  <c r="H110" i="20"/>
  <c r="G110" i="20"/>
  <c r="F110" i="20"/>
  <c r="H109" i="20"/>
  <c r="G109" i="20"/>
  <c r="F109" i="20"/>
  <c r="H108" i="20"/>
  <c r="G108" i="20"/>
  <c r="F108" i="20"/>
  <c r="H107" i="20"/>
  <c r="G107" i="20"/>
  <c r="F107" i="20"/>
  <c r="H106" i="20"/>
  <c r="G106" i="20"/>
  <c r="F106" i="20"/>
  <c r="H105" i="20"/>
  <c r="G105" i="20"/>
  <c r="F105" i="20"/>
  <c r="H104" i="20"/>
  <c r="G104" i="20"/>
  <c r="F104" i="20"/>
  <c r="H103" i="20"/>
  <c r="G103" i="20"/>
  <c r="F103" i="20"/>
  <c r="H102" i="20"/>
  <c r="G102" i="20"/>
  <c r="F102" i="20"/>
  <c r="H101" i="20"/>
  <c r="G101" i="20"/>
  <c r="F101" i="20"/>
  <c r="H100" i="20"/>
  <c r="G100" i="20"/>
  <c r="F100" i="20"/>
  <c r="H99" i="20"/>
  <c r="G99" i="20"/>
  <c r="F99" i="20"/>
  <c r="H98" i="20"/>
  <c r="G98" i="20"/>
  <c r="F98" i="20"/>
  <c r="H97" i="20"/>
  <c r="G97" i="20"/>
  <c r="F97" i="20"/>
  <c r="H96" i="20"/>
  <c r="G96" i="20"/>
  <c r="F96" i="20"/>
  <c r="H95" i="20"/>
  <c r="G95" i="20"/>
  <c r="F95" i="20"/>
  <c r="H94" i="20"/>
  <c r="G94" i="20"/>
  <c r="F94" i="20"/>
  <c r="H93" i="20"/>
  <c r="G93" i="20"/>
  <c r="F93" i="20"/>
  <c r="H92" i="20"/>
  <c r="G92" i="20"/>
  <c r="F92" i="20"/>
  <c r="H91" i="20"/>
  <c r="G91" i="20"/>
  <c r="F91" i="20"/>
  <c r="H90" i="20"/>
  <c r="G90" i="20"/>
  <c r="F90" i="20"/>
  <c r="H89" i="20"/>
  <c r="G89" i="20"/>
  <c r="F89" i="20"/>
  <c r="H88" i="20"/>
  <c r="G88" i="20"/>
  <c r="F88" i="20"/>
  <c r="H87" i="20"/>
  <c r="G87" i="20"/>
  <c r="F87" i="20"/>
  <c r="H86" i="20"/>
  <c r="G86" i="20"/>
  <c r="F86" i="20"/>
  <c r="H85" i="20"/>
  <c r="G85" i="20"/>
  <c r="F85" i="20"/>
  <c r="H84" i="20"/>
  <c r="G84" i="20"/>
  <c r="F84" i="20"/>
  <c r="H83" i="20"/>
  <c r="G83" i="20"/>
  <c r="F83" i="20"/>
  <c r="H82" i="20"/>
  <c r="G82" i="20"/>
  <c r="F82" i="20"/>
  <c r="H81" i="20"/>
  <c r="G81" i="20"/>
  <c r="F81" i="20"/>
  <c r="H80" i="20"/>
  <c r="G80" i="20"/>
  <c r="F80" i="20"/>
  <c r="H79" i="20"/>
  <c r="G79" i="20"/>
  <c r="F79" i="20"/>
  <c r="H78" i="20"/>
  <c r="G78" i="20"/>
  <c r="F78" i="20"/>
  <c r="H77" i="20"/>
  <c r="G77" i="20"/>
  <c r="F77" i="20"/>
  <c r="H76" i="20"/>
  <c r="G76" i="20"/>
  <c r="F76" i="20"/>
  <c r="H75" i="20"/>
  <c r="G75" i="20"/>
  <c r="F75" i="20"/>
  <c r="H74" i="20"/>
  <c r="G74" i="20"/>
  <c r="F74" i="20"/>
  <c r="H73" i="20"/>
  <c r="G73" i="20"/>
  <c r="F73" i="20"/>
  <c r="H72" i="20"/>
  <c r="G72" i="20"/>
  <c r="F72" i="20"/>
  <c r="H71" i="20"/>
  <c r="G71" i="20"/>
  <c r="F71" i="20"/>
  <c r="H70" i="20"/>
  <c r="G70" i="20"/>
  <c r="F70" i="20"/>
  <c r="H69" i="20"/>
  <c r="G69" i="20"/>
  <c r="F69" i="20"/>
  <c r="H68" i="20"/>
  <c r="G68" i="20"/>
  <c r="F68" i="20"/>
  <c r="H67" i="20"/>
  <c r="G67" i="20"/>
  <c r="F67" i="20"/>
  <c r="H66" i="20"/>
  <c r="G66" i="20"/>
  <c r="F66" i="20"/>
  <c r="H65" i="20"/>
  <c r="G65" i="20"/>
  <c r="F65" i="20"/>
  <c r="H64" i="20"/>
  <c r="G64" i="20"/>
  <c r="F64" i="20"/>
  <c r="H63" i="20"/>
  <c r="G63" i="20"/>
  <c r="F63" i="20"/>
  <c r="H62" i="20"/>
  <c r="G62" i="20"/>
  <c r="F62" i="20"/>
  <c r="H61" i="20"/>
  <c r="G61" i="20"/>
  <c r="F61" i="20"/>
  <c r="H60" i="20"/>
  <c r="G60" i="20"/>
  <c r="F60" i="20"/>
  <c r="H59" i="20"/>
  <c r="G59" i="20"/>
  <c r="F59" i="20"/>
  <c r="H58" i="20"/>
  <c r="G58" i="20"/>
  <c r="F58" i="20"/>
  <c r="H57" i="20"/>
  <c r="G57" i="20"/>
  <c r="F57" i="20"/>
  <c r="H56" i="20"/>
  <c r="G56" i="20"/>
  <c r="F56" i="20"/>
  <c r="H55" i="20"/>
  <c r="G55" i="20"/>
  <c r="F55" i="20"/>
  <c r="H54" i="20"/>
  <c r="G54" i="20"/>
  <c r="F54" i="20"/>
  <c r="H53" i="20"/>
  <c r="G53" i="20"/>
  <c r="F53" i="20"/>
  <c r="H52" i="20"/>
  <c r="G52" i="20"/>
  <c r="F52" i="20"/>
  <c r="H51" i="20"/>
  <c r="G51" i="20"/>
  <c r="F51" i="20"/>
  <c r="H50" i="20"/>
  <c r="G50" i="20"/>
  <c r="F50" i="20"/>
  <c r="H49" i="20"/>
  <c r="G49" i="20"/>
  <c r="F49" i="20"/>
  <c r="H48" i="20"/>
  <c r="G48" i="20"/>
  <c r="F48" i="20"/>
  <c r="H47" i="20"/>
  <c r="G47" i="20"/>
  <c r="F47" i="20"/>
  <c r="H46" i="20"/>
  <c r="G46" i="20"/>
  <c r="F46" i="20"/>
  <c r="H45" i="20"/>
  <c r="G45" i="20"/>
  <c r="F45" i="20"/>
  <c r="H44" i="20"/>
  <c r="G44" i="20"/>
  <c r="F44" i="20"/>
  <c r="H43" i="20"/>
  <c r="G43" i="20"/>
  <c r="F43" i="20"/>
  <c r="H42" i="20"/>
  <c r="G42" i="20"/>
  <c r="F42" i="20"/>
  <c r="H41" i="20"/>
  <c r="G41" i="20"/>
  <c r="F41" i="20"/>
  <c r="H40" i="20"/>
  <c r="G40" i="20"/>
  <c r="F40" i="20"/>
  <c r="H39" i="20"/>
  <c r="G39" i="20"/>
  <c r="F39" i="20"/>
  <c r="H38" i="20"/>
  <c r="G38" i="20"/>
  <c r="F38" i="20"/>
  <c r="H37" i="20"/>
  <c r="G37" i="20"/>
  <c r="F37" i="20"/>
  <c r="H36" i="20"/>
  <c r="G36" i="20"/>
  <c r="F36" i="20"/>
  <c r="H35" i="20"/>
  <c r="G35" i="20"/>
  <c r="F35" i="20"/>
  <c r="H34" i="20"/>
  <c r="G34" i="20"/>
  <c r="F34" i="20"/>
  <c r="H33" i="20"/>
  <c r="G33" i="20"/>
  <c r="F33" i="20"/>
  <c r="H32" i="20"/>
  <c r="G32" i="20"/>
  <c r="F32" i="20"/>
  <c r="H31" i="20"/>
  <c r="G31" i="20"/>
  <c r="F31" i="20"/>
  <c r="H30" i="20"/>
  <c r="G30" i="20"/>
  <c r="F30" i="20"/>
  <c r="H29" i="20"/>
  <c r="G29" i="20"/>
  <c r="F29" i="20"/>
  <c r="H28" i="20"/>
  <c r="G28" i="20"/>
  <c r="F28" i="20"/>
  <c r="H27" i="20"/>
  <c r="G27" i="20"/>
  <c r="F27" i="20"/>
  <c r="H26" i="20"/>
  <c r="G26" i="20"/>
  <c r="F26" i="20"/>
  <c r="H25" i="20"/>
  <c r="G25" i="20"/>
  <c r="F25" i="20"/>
  <c r="H24" i="20"/>
  <c r="G24" i="20"/>
  <c r="F24" i="20"/>
  <c r="H23" i="20"/>
  <c r="G23" i="20"/>
  <c r="F23" i="20"/>
  <c r="H22" i="20"/>
  <c r="G22" i="20"/>
  <c r="F22" i="20"/>
  <c r="H21" i="20"/>
  <c r="G21" i="20"/>
  <c r="F21" i="20"/>
  <c r="H20" i="20"/>
  <c r="G20" i="20"/>
  <c r="F20" i="20"/>
  <c r="H19" i="20"/>
  <c r="G19" i="20"/>
  <c r="F19" i="20"/>
  <c r="H18" i="20"/>
  <c r="G18" i="20"/>
  <c r="F18" i="20"/>
  <c r="H17" i="20"/>
  <c r="G17" i="20"/>
  <c r="F17" i="20"/>
  <c r="H16" i="20"/>
  <c r="G16" i="20"/>
  <c r="F16" i="20"/>
  <c r="G15" i="20"/>
  <c r="F15" i="20"/>
  <c r="H14" i="20"/>
  <c r="G14" i="20"/>
  <c r="F14" i="20"/>
  <c r="H13" i="20"/>
  <c r="G13" i="20"/>
  <c r="F13" i="20"/>
  <c r="H12" i="20"/>
  <c r="G12" i="20"/>
  <c r="F12" i="20"/>
  <c r="H11" i="20"/>
  <c r="G11" i="20"/>
  <c r="F11" i="20"/>
  <c r="H10" i="20"/>
  <c r="G10" i="20"/>
  <c r="F10" i="20"/>
  <c r="H9" i="20"/>
  <c r="G9" i="20"/>
  <c r="F9" i="20"/>
  <c r="H8" i="20"/>
  <c r="G8" i="20"/>
  <c r="F8" i="20"/>
  <c r="H7" i="20"/>
  <c r="G7" i="20"/>
  <c r="F7" i="20"/>
  <c r="H6" i="20"/>
  <c r="G6" i="20"/>
  <c r="F6" i="20"/>
  <c r="D143" i="19"/>
  <c r="C143" i="19"/>
  <c r="B143" i="19"/>
  <c r="D142" i="19"/>
  <c r="C142" i="19"/>
  <c r="B142" i="19"/>
  <c r="D141" i="19"/>
  <c r="C141" i="19"/>
  <c r="D140" i="19"/>
  <c r="C140" i="19"/>
  <c r="D139" i="19"/>
  <c r="C139" i="19"/>
  <c r="D138" i="19"/>
  <c r="C138" i="19"/>
  <c r="B138" i="19"/>
  <c r="D137" i="19"/>
  <c r="C137" i="19"/>
  <c r="D136" i="19"/>
  <c r="C136" i="19"/>
  <c r="D135" i="19"/>
  <c r="C135" i="19"/>
  <c r="B135" i="19"/>
  <c r="D134" i="19"/>
  <c r="C134" i="19"/>
  <c r="B134" i="19"/>
  <c r="D133" i="19"/>
  <c r="C133" i="19"/>
  <c r="D132" i="19"/>
  <c r="C132" i="19"/>
  <c r="D131" i="19"/>
  <c r="C131" i="19"/>
  <c r="D130" i="19"/>
  <c r="C130" i="19"/>
  <c r="D129" i="19"/>
  <c r="C129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2" i="19"/>
  <c r="F151" i="19"/>
  <c r="F150" i="19"/>
  <c r="H143" i="19"/>
  <c r="G143" i="19"/>
  <c r="F143" i="19"/>
  <c r="H142" i="19"/>
  <c r="G142" i="19"/>
  <c r="F142" i="19"/>
  <c r="H141" i="19"/>
  <c r="G141" i="19"/>
  <c r="F141" i="19"/>
  <c r="H140" i="19"/>
  <c r="G140" i="19"/>
  <c r="F140" i="19"/>
  <c r="H139" i="19"/>
  <c r="G139" i="19"/>
  <c r="F139" i="19"/>
  <c r="H138" i="19"/>
  <c r="G138" i="19"/>
  <c r="F138" i="19"/>
  <c r="H137" i="19"/>
  <c r="G137" i="19"/>
  <c r="F137" i="19"/>
  <c r="H136" i="19"/>
  <c r="G136" i="19"/>
  <c r="F136" i="19"/>
  <c r="H135" i="19"/>
  <c r="G135" i="19"/>
  <c r="F135" i="19"/>
  <c r="H134" i="19"/>
  <c r="G134" i="19"/>
  <c r="F134" i="19"/>
  <c r="H133" i="19"/>
  <c r="G133" i="19"/>
  <c r="F133" i="19"/>
  <c r="H132" i="19"/>
  <c r="G132" i="19"/>
  <c r="F132" i="19"/>
  <c r="H131" i="19"/>
  <c r="G131" i="19"/>
  <c r="F131" i="19"/>
  <c r="H130" i="19"/>
  <c r="G130" i="19"/>
  <c r="F130" i="19"/>
  <c r="H129" i="19"/>
  <c r="G129" i="19"/>
  <c r="F129" i="19"/>
  <c r="H128" i="19"/>
  <c r="G128" i="19"/>
  <c r="F128" i="19"/>
  <c r="H127" i="19"/>
  <c r="G127" i="19"/>
  <c r="F127" i="19"/>
  <c r="H126" i="19"/>
  <c r="G126" i="19"/>
  <c r="F126" i="19"/>
  <c r="H125" i="19"/>
  <c r="G125" i="19"/>
  <c r="F125" i="19"/>
  <c r="H124" i="19"/>
  <c r="G124" i="19"/>
  <c r="F124" i="19"/>
  <c r="H123" i="19"/>
  <c r="G123" i="19"/>
  <c r="F123" i="19"/>
  <c r="H122" i="19"/>
  <c r="G122" i="19"/>
  <c r="F122" i="19"/>
  <c r="H121" i="19"/>
  <c r="G121" i="19"/>
  <c r="F121" i="19"/>
  <c r="H120" i="19"/>
  <c r="G120" i="19"/>
  <c r="F120" i="19"/>
  <c r="H119" i="19"/>
  <c r="G119" i="19"/>
  <c r="F119" i="19"/>
  <c r="H118" i="19"/>
  <c r="G118" i="19"/>
  <c r="F118" i="19"/>
  <c r="H117" i="19"/>
  <c r="G117" i="19"/>
  <c r="F117" i="19"/>
  <c r="H116" i="19"/>
  <c r="G116" i="19"/>
  <c r="F116" i="19"/>
  <c r="H115" i="19"/>
  <c r="G115" i="19"/>
  <c r="F115" i="19"/>
  <c r="H114" i="19"/>
  <c r="G114" i="19"/>
  <c r="F114" i="19"/>
  <c r="H113" i="19"/>
  <c r="G113" i="19"/>
  <c r="F113" i="19"/>
  <c r="H112" i="19"/>
  <c r="G112" i="19"/>
  <c r="F112" i="19"/>
  <c r="H111" i="19"/>
  <c r="G111" i="19"/>
  <c r="F111" i="19"/>
  <c r="H110" i="19"/>
  <c r="G110" i="19"/>
  <c r="F110" i="19"/>
  <c r="H109" i="19"/>
  <c r="G109" i="19"/>
  <c r="F109" i="19"/>
  <c r="H108" i="19"/>
  <c r="G108" i="19"/>
  <c r="F108" i="19"/>
  <c r="H107" i="19"/>
  <c r="G107" i="19"/>
  <c r="F107" i="19"/>
  <c r="H106" i="19"/>
  <c r="G106" i="19"/>
  <c r="F106" i="19"/>
  <c r="H105" i="19"/>
  <c r="G105" i="19"/>
  <c r="F105" i="19"/>
  <c r="H104" i="19"/>
  <c r="G104" i="19"/>
  <c r="F104" i="19"/>
  <c r="H103" i="19"/>
  <c r="G103" i="19"/>
  <c r="F103" i="19"/>
  <c r="H102" i="19"/>
  <c r="G102" i="19"/>
  <c r="F102" i="19"/>
  <c r="H101" i="19"/>
  <c r="G101" i="19"/>
  <c r="F101" i="19"/>
  <c r="H100" i="19"/>
  <c r="G100" i="19"/>
  <c r="F100" i="19"/>
  <c r="H99" i="19"/>
  <c r="G99" i="19"/>
  <c r="F99" i="19"/>
  <c r="H98" i="19"/>
  <c r="G98" i="19"/>
  <c r="F98" i="19"/>
  <c r="H97" i="19"/>
  <c r="G97" i="19"/>
  <c r="F97" i="19"/>
  <c r="H96" i="19"/>
  <c r="G96" i="19"/>
  <c r="F96" i="19"/>
  <c r="H95" i="19"/>
  <c r="G95" i="19"/>
  <c r="F95" i="19"/>
  <c r="H94" i="19"/>
  <c r="G94" i="19"/>
  <c r="F94" i="19"/>
  <c r="H93" i="19"/>
  <c r="G93" i="19"/>
  <c r="F93" i="19"/>
  <c r="H92" i="19"/>
  <c r="G92" i="19"/>
  <c r="F92" i="19"/>
  <c r="H91" i="19"/>
  <c r="G91" i="19"/>
  <c r="F91" i="19"/>
  <c r="H90" i="19"/>
  <c r="G90" i="19"/>
  <c r="F90" i="19"/>
  <c r="H89" i="19"/>
  <c r="G89" i="19"/>
  <c r="F89" i="19"/>
  <c r="H88" i="19"/>
  <c r="G88" i="19"/>
  <c r="F88" i="19"/>
  <c r="H87" i="19"/>
  <c r="G87" i="19"/>
  <c r="F87" i="19"/>
  <c r="H86" i="19"/>
  <c r="G86" i="19"/>
  <c r="F86" i="19"/>
  <c r="H85" i="19"/>
  <c r="G85" i="19"/>
  <c r="F85" i="19"/>
  <c r="H84" i="19"/>
  <c r="G84" i="19"/>
  <c r="F84" i="19"/>
  <c r="H83" i="19"/>
  <c r="G83" i="19"/>
  <c r="F83" i="19"/>
  <c r="H82" i="19"/>
  <c r="G82" i="19"/>
  <c r="F82" i="19"/>
  <c r="H81" i="19"/>
  <c r="G81" i="19"/>
  <c r="F81" i="19"/>
  <c r="H80" i="19"/>
  <c r="G80" i="19"/>
  <c r="F80" i="19"/>
  <c r="H79" i="19"/>
  <c r="G79" i="19"/>
  <c r="F79" i="19"/>
  <c r="H78" i="19"/>
  <c r="G78" i="19"/>
  <c r="F78" i="19"/>
  <c r="H77" i="19"/>
  <c r="G77" i="19"/>
  <c r="F77" i="19"/>
  <c r="H76" i="19"/>
  <c r="G76" i="19"/>
  <c r="F76" i="19"/>
  <c r="H75" i="19"/>
  <c r="G75" i="19"/>
  <c r="F75" i="19"/>
  <c r="H74" i="19"/>
  <c r="G74" i="19"/>
  <c r="F74" i="19"/>
  <c r="H73" i="19"/>
  <c r="G73" i="19"/>
  <c r="F73" i="19"/>
  <c r="H72" i="19"/>
  <c r="G72" i="19"/>
  <c r="F72" i="19"/>
  <c r="H71" i="19"/>
  <c r="G71" i="19"/>
  <c r="F71" i="19"/>
  <c r="H70" i="19"/>
  <c r="G70" i="19"/>
  <c r="F70" i="19"/>
  <c r="H69" i="19"/>
  <c r="G69" i="19"/>
  <c r="F69" i="19"/>
  <c r="H68" i="19"/>
  <c r="G68" i="19"/>
  <c r="F68" i="19"/>
  <c r="H67" i="19"/>
  <c r="G67" i="19"/>
  <c r="F67" i="19"/>
  <c r="H66" i="19"/>
  <c r="G66" i="19"/>
  <c r="F66" i="19"/>
  <c r="H65" i="19"/>
  <c r="G65" i="19"/>
  <c r="F65" i="19"/>
  <c r="H64" i="19"/>
  <c r="G64" i="19"/>
  <c r="F64" i="19"/>
  <c r="H63" i="19"/>
  <c r="G63" i="19"/>
  <c r="F63" i="19"/>
  <c r="H62" i="19"/>
  <c r="G62" i="19"/>
  <c r="F62" i="19"/>
  <c r="H61" i="19"/>
  <c r="G61" i="19"/>
  <c r="F61" i="19"/>
  <c r="H60" i="19"/>
  <c r="G60" i="19"/>
  <c r="F60" i="19"/>
  <c r="H59" i="19"/>
  <c r="G59" i="19"/>
  <c r="F59" i="19"/>
  <c r="H58" i="19"/>
  <c r="G58" i="19"/>
  <c r="F58" i="19"/>
  <c r="H57" i="19"/>
  <c r="G57" i="19"/>
  <c r="F57" i="19"/>
  <c r="H56" i="19"/>
  <c r="G56" i="19"/>
  <c r="F56" i="19"/>
  <c r="H55" i="19"/>
  <c r="G55" i="19"/>
  <c r="F55" i="19"/>
  <c r="H54" i="19"/>
  <c r="G54" i="19"/>
  <c r="F54" i="19"/>
  <c r="H53" i="19"/>
  <c r="G53" i="19"/>
  <c r="F53" i="19"/>
  <c r="H52" i="19"/>
  <c r="G52" i="19"/>
  <c r="F52" i="19"/>
  <c r="H51" i="19"/>
  <c r="G51" i="19"/>
  <c r="F51" i="19"/>
  <c r="H50" i="19"/>
  <c r="G50" i="19"/>
  <c r="F50" i="19"/>
  <c r="H49" i="19"/>
  <c r="G49" i="19"/>
  <c r="F49" i="19"/>
  <c r="H48" i="19"/>
  <c r="G48" i="19"/>
  <c r="F48" i="19"/>
  <c r="H47" i="19"/>
  <c r="G47" i="19"/>
  <c r="F47" i="19"/>
  <c r="H46" i="19"/>
  <c r="G46" i="19"/>
  <c r="F46" i="19"/>
  <c r="H45" i="19"/>
  <c r="G45" i="19"/>
  <c r="F45" i="19"/>
  <c r="H44" i="19"/>
  <c r="G44" i="19"/>
  <c r="F44" i="19"/>
  <c r="H43" i="19"/>
  <c r="G43" i="19"/>
  <c r="F43" i="19"/>
  <c r="H42" i="19"/>
  <c r="G42" i="19"/>
  <c r="F42" i="19"/>
  <c r="H41" i="19"/>
  <c r="G41" i="19"/>
  <c r="F41" i="19"/>
  <c r="H40" i="19"/>
  <c r="G40" i="19"/>
  <c r="F40" i="19"/>
  <c r="H39" i="19"/>
  <c r="G39" i="19"/>
  <c r="F39" i="19"/>
  <c r="H38" i="19"/>
  <c r="G38" i="19"/>
  <c r="F38" i="19"/>
  <c r="H37" i="19"/>
  <c r="G37" i="19"/>
  <c r="F37" i="19"/>
  <c r="H36" i="19"/>
  <c r="G36" i="19"/>
  <c r="F36" i="19"/>
  <c r="H35" i="19"/>
  <c r="G35" i="19"/>
  <c r="F35" i="19"/>
  <c r="H34" i="19"/>
  <c r="G34" i="19"/>
  <c r="F34" i="19"/>
  <c r="H33" i="19"/>
  <c r="G33" i="19"/>
  <c r="F33" i="19"/>
  <c r="H32" i="19"/>
  <c r="G32" i="19"/>
  <c r="F32" i="19"/>
  <c r="H31" i="19"/>
  <c r="G31" i="19"/>
  <c r="F31" i="19"/>
  <c r="H30" i="19"/>
  <c r="G30" i="19"/>
  <c r="F30" i="19"/>
  <c r="H29" i="19"/>
  <c r="G29" i="19"/>
  <c r="F29" i="19"/>
  <c r="H28" i="19"/>
  <c r="G28" i="19"/>
  <c r="F28" i="19"/>
  <c r="H27" i="19"/>
  <c r="G27" i="19"/>
  <c r="F27" i="19"/>
  <c r="H26" i="19"/>
  <c r="G26" i="19"/>
  <c r="F26" i="19"/>
  <c r="H25" i="19"/>
  <c r="G25" i="19"/>
  <c r="F25" i="19"/>
  <c r="H24" i="19"/>
  <c r="G24" i="19"/>
  <c r="F24" i="19"/>
  <c r="H23" i="19"/>
  <c r="G23" i="19"/>
  <c r="F23" i="19"/>
  <c r="H22" i="19"/>
  <c r="G22" i="19"/>
  <c r="F22" i="19"/>
  <c r="H21" i="19"/>
  <c r="G21" i="19"/>
  <c r="F21" i="19"/>
  <c r="H20" i="19"/>
  <c r="G20" i="19"/>
  <c r="F20" i="19"/>
  <c r="H19" i="19"/>
  <c r="G19" i="19"/>
  <c r="F19" i="19"/>
  <c r="H18" i="19"/>
  <c r="G18" i="19"/>
  <c r="F18" i="19"/>
  <c r="H17" i="19"/>
  <c r="G17" i="19"/>
  <c r="F17" i="19"/>
  <c r="H16" i="19"/>
  <c r="G16" i="19"/>
  <c r="F16" i="19"/>
  <c r="G15" i="19"/>
  <c r="F15" i="19"/>
  <c r="G14" i="19"/>
  <c r="F14" i="19"/>
  <c r="H13" i="19"/>
  <c r="G13" i="19"/>
  <c r="F13" i="19"/>
  <c r="H12" i="19"/>
  <c r="G12" i="19"/>
  <c r="F12" i="19"/>
  <c r="H11" i="19"/>
  <c r="G11" i="19"/>
  <c r="F11" i="19"/>
  <c r="H10" i="19"/>
  <c r="G10" i="19"/>
  <c r="F10" i="19"/>
  <c r="H9" i="19"/>
  <c r="G9" i="19"/>
  <c r="F9" i="19"/>
  <c r="H8" i="19"/>
  <c r="G8" i="19"/>
  <c r="F8" i="19"/>
  <c r="H7" i="19"/>
  <c r="G7" i="19"/>
  <c r="F7" i="19"/>
  <c r="H6" i="19"/>
  <c r="G6" i="19"/>
  <c r="D149" i="17"/>
  <c r="C149" i="17"/>
  <c r="B149" i="17"/>
  <c r="A149" i="17"/>
  <c r="D148" i="17"/>
  <c r="C148" i="17"/>
  <c r="B148" i="17"/>
  <c r="A148" i="17"/>
  <c r="D147" i="17"/>
  <c r="C147" i="17"/>
  <c r="B147" i="17"/>
  <c r="A147" i="17"/>
  <c r="D146" i="17"/>
  <c r="C146" i="17"/>
  <c r="B146" i="17"/>
  <c r="A146" i="17"/>
  <c r="D145" i="17"/>
  <c r="C145" i="17"/>
  <c r="B145" i="17"/>
  <c r="A145" i="17"/>
  <c r="D144" i="17"/>
  <c r="C144" i="17"/>
  <c r="B144" i="17"/>
  <c r="A144" i="17"/>
  <c r="D143" i="17"/>
  <c r="C143" i="17"/>
  <c r="B143" i="17"/>
  <c r="A143" i="17"/>
  <c r="D142" i="17"/>
  <c r="C142" i="17"/>
  <c r="B142" i="17"/>
  <c r="A142" i="17"/>
  <c r="D141" i="17"/>
  <c r="C141" i="17"/>
  <c r="B141" i="17"/>
  <c r="A141" i="17"/>
  <c r="D140" i="17"/>
  <c r="C140" i="17"/>
  <c r="B140" i="17"/>
  <c r="A140" i="17"/>
  <c r="D139" i="17"/>
  <c r="C139" i="17"/>
  <c r="B139" i="17"/>
  <c r="A139" i="17"/>
  <c r="D138" i="17"/>
  <c r="C138" i="17"/>
  <c r="B138" i="17"/>
  <c r="A138" i="17"/>
  <c r="D137" i="17"/>
  <c r="C137" i="17"/>
  <c r="B137" i="17"/>
  <c r="A137" i="17"/>
  <c r="D136" i="17"/>
  <c r="C136" i="17"/>
  <c r="B136" i="17"/>
  <c r="A136" i="17"/>
  <c r="D135" i="17"/>
  <c r="C135" i="17"/>
  <c r="B135" i="17"/>
  <c r="A135" i="17"/>
  <c r="D134" i="17"/>
  <c r="C134" i="17"/>
  <c r="B134" i="17"/>
  <c r="A134" i="17"/>
  <c r="H149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3" i="17"/>
  <c r="F13" i="17"/>
  <c r="G12" i="17"/>
  <c r="F12" i="17"/>
  <c r="G11" i="17"/>
  <c r="F11" i="17"/>
  <c r="G10" i="17"/>
  <c r="F10" i="17"/>
  <c r="G9" i="17"/>
  <c r="F9" i="17"/>
  <c r="G8" i="17"/>
  <c r="F8" i="17"/>
  <c r="H7" i="17"/>
  <c r="G7" i="17"/>
  <c r="F7" i="17"/>
  <c r="G6" i="17"/>
  <c r="H15" i="21"/>
  <c r="H14" i="21"/>
  <c r="H15" i="20"/>
  <c r="H15" i="19"/>
  <c r="H14" i="19"/>
  <c r="B139" i="19" l="1"/>
  <c r="B130" i="19"/>
  <c r="B131" i="19"/>
  <c r="B132" i="19"/>
  <c r="B136" i="19"/>
  <c r="B140" i="19"/>
  <c r="B129" i="19"/>
  <c r="B133" i="19"/>
  <c r="B137" i="19"/>
  <c r="G67" i="1" l="1"/>
  <c r="E67" i="1"/>
  <c r="H56" i="17" s="1"/>
  <c r="A67" i="1"/>
  <c r="F56" i="17" s="1"/>
  <c r="G66" i="1"/>
  <c r="E66" i="1"/>
  <c r="H55" i="17" s="1"/>
  <c r="A66" i="1"/>
  <c r="F55" i="17" s="1"/>
  <c r="G65" i="1"/>
  <c r="E65" i="1"/>
  <c r="H54" i="17" s="1"/>
  <c r="A65" i="1"/>
  <c r="F54" i="17" s="1"/>
  <c r="G64" i="1"/>
  <c r="E64" i="1"/>
  <c r="H53" i="17" s="1"/>
  <c r="A64" i="1"/>
  <c r="F53" i="17" s="1"/>
  <c r="G63" i="1"/>
  <c r="E63" i="1"/>
  <c r="H52" i="17" s="1"/>
  <c r="A63" i="1"/>
  <c r="F52" i="17" s="1"/>
  <c r="G62" i="1"/>
  <c r="E62" i="1"/>
  <c r="H51" i="17" s="1"/>
  <c r="A62" i="1"/>
  <c r="F51" i="17" s="1"/>
  <c r="G61" i="1"/>
  <c r="E61" i="1"/>
  <c r="H50" i="17" s="1"/>
  <c r="A61" i="1"/>
  <c r="F50" i="17" s="1"/>
  <c r="G32" i="1"/>
  <c r="E32" i="1"/>
  <c r="H21" i="17" s="1"/>
  <c r="A32" i="1"/>
  <c r="F21" i="17" s="1"/>
  <c r="G31" i="1"/>
  <c r="E31" i="1"/>
  <c r="H20" i="17" s="1"/>
  <c r="A31" i="1"/>
  <c r="F20" i="17" s="1"/>
  <c r="G30" i="1"/>
  <c r="E30" i="1"/>
  <c r="H19" i="17" s="1"/>
  <c r="A30" i="1"/>
  <c r="F19" i="17" s="1"/>
  <c r="G29" i="1"/>
  <c r="E29" i="1"/>
  <c r="H18" i="17" s="1"/>
  <c r="A29" i="1"/>
  <c r="F18" i="17" s="1"/>
  <c r="G28" i="1"/>
  <c r="E28" i="1"/>
  <c r="H17" i="17" s="1"/>
  <c r="A28" i="1"/>
  <c r="F17" i="17" s="1"/>
  <c r="G27" i="1"/>
  <c r="E27" i="1"/>
  <c r="H16" i="17" s="1"/>
  <c r="A27" i="1"/>
  <c r="F16" i="17" s="1"/>
  <c r="G26" i="1"/>
  <c r="E26" i="1"/>
  <c r="H15" i="17" s="1"/>
  <c r="A26" i="1"/>
  <c r="F15" i="17" s="1"/>
  <c r="G17" i="1"/>
  <c r="E17" i="1"/>
  <c r="H6" i="17" s="1"/>
  <c r="A17" i="1"/>
  <c r="F6" i="17" s="1"/>
  <c r="G2" i="21" l="1"/>
  <c r="F2" i="21"/>
  <c r="D128" i="21"/>
  <c r="C128" i="21"/>
  <c r="D127" i="21"/>
  <c r="C127" i="21"/>
  <c r="D126" i="21"/>
  <c r="C126" i="21"/>
  <c r="D125" i="21"/>
  <c r="C125" i="21"/>
  <c r="D124" i="21"/>
  <c r="C124" i="21"/>
  <c r="D123" i="21"/>
  <c r="C123" i="21"/>
  <c r="D122" i="21"/>
  <c r="C122" i="21"/>
  <c r="D121" i="21"/>
  <c r="C121" i="21"/>
  <c r="D120" i="21"/>
  <c r="C120" i="21"/>
  <c r="D119" i="21"/>
  <c r="C119" i="21"/>
  <c r="D118" i="21"/>
  <c r="C118" i="21"/>
  <c r="D117" i="21"/>
  <c r="C117" i="21"/>
  <c r="D116" i="21"/>
  <c r="C116" i="21"/>
  <c r="D115" i="21"/>
  <c r="C115" i="21"/>
  <c r="D114" i="21"/>
  <c r="C114" i="21"/>
  <c r="D113" i="21"/>
  <c r="C113" i="21"/>
  <c r="D112" i="21"/>
  <c r="C112" i="21"/>
  <c r="D111" i="21"/>
  <c r="C111" i="21"/>
  <c r="D110" i="21"/>
  <c r="C110" i="21"/>
  <c r="D109" i="21"/>
  <c r="C109" i="21"/>
  <c r="D108" i="21"/>
  <c r="C108" i="21"/>
  <c r="D107" i="21"/>
  <c r="C107" i="21"/>
  <c r="D106" i="21"/>
  <c r="C106" i="21"/>
  <c r="D105" i="21"/>
  <c r="C105" i="21"/>
  <c r="D104" i="21"/>
  <c r="C104" i="21"/>
  <c r="D103" i="21"/>
  <c r="C103" i="21"/>
  <c r="D102" i="21"/>
  <c r="C102" i="21"/>
  <c r="D101" i="21"/>
  <c r="C101" i="21"/>
  <c r="D100" i="21"/>
  <c r="C100" i="21"/>
  <c r="D99" i="21"/>
  <c r="C99" i="21"/>
  <c r="D98" i="21"/>
  <c r="C98" i="21"/>
  <c r="D97" i="21"/>
  <c r="C97" i="21"/>
  <c r="D96" i="21"/>
  <c r="C96" i="21"/>
  <c r="D95" i="21"/>
  <c r="C95" i="21"/>
  <c r="D94" i="21"/>
  <c r="C94" i="21"/>
  <c r="D93" i="21"/>
  <c r="C93" i="21"/>
  <c r="D92" i="21"/>
  <c r="C92" i="21"/>
  <c r="D91" i="21"/>
  <c r="C91" i="21"/>
  <c r="D90" i="21"/>
  <c r="C90" i="21"/>
  <c r="D89" i="21"/>
  <c r="C89" i="21"/>
  <c r="D88" i="21"/>
  <c r="C88" i="21"/>
  <c r="D87" i="21"/>
  <c r="C87" i="21"/>
  <c r="D86" i="21"/>
  <c r="C86" i="21"/>
  <c r="D85" i="21"/>
  <c r="C85" i="21"/>
  <c r="D84" i="21"/>
  <c r="C84" i="21"/>
  <c r="D83" i="21"/>
  <c r="C83" i="21"/>
  <c r="D82" i="21"/>
  <c r="C82" i="21"/>
  <c r="D81" i="21"/>
  <c r="C81" i="21"/>
  <c r="D80" i="21"/>
  <c r="C80" i="21"/>
  <c r="D79" i="21"/>
  <c r="C79" i="21"/>
  <c r="D78" i="21"/>
  <c r="C78" i="21"/>
  <c r="D77" i="21"/>
  <c r="C77" i="21"/>
  <c r="D76" i="21"/>
  <c r="C76" i="21"/>
  <c r="D75" i="21"/>
  <c r="C75" i="21"/>
  <c r="D74" i="21"/>
  <c r="C74" i="21"/>
  <c r="D73" i="21"/>
  <c r="C73" i="21"/>
  <c r="D72" i="21"/>
  <c r="C72" i="21"/>
  <c r="D71" i="21"/>
  <c r="C71" i="21"/>
  <c r="D70" i="21"/>
  <c r="C70" i="21"/>
  <c r="D69" i="21"/>
  <c r="C69" i="21"/>
  <c r="D68" i="21"/>
  <c r="C68" i="21"/>
  <c r="D67" i="21"/>
  <c r="C67" i="21"/>
  <c r="D66" i="21"/>
  <c r="C66" i="21"/>
  <c r="D65" i="21"/>
  <c r="C65" i="21"/>
  <c r="D64" i="21"/>
  <c r="C64" i="21"/>
  <c r="D63" i="21"/>
  <c r="C63" i="21"/>
  <c r="D62" i="21"/>
  <c r="C62" i="21"/>
  <c r="D61" i="21"/>
  <c r="C61" i="21"/>
  <c r="D60" i="21"/>
  <c r="C60" i="21"/>
  <c r="D59" i="21"/>
  <c r="C59" i="21"/>
  <c r="D58" i="21"/>
  <c r="C58" i="21"/>
  <c r="D57" i="21"/>
  <c r="C57" i="21"/>
  <c r="D56" i="21"/>
  <c r="C56" i="21"/>
  <c r="D55" i="21"/>
  <c r="C55" i="21"/>
  <c r="D54" i="21"/>
  <c r="C54" i="21"/>
  <c r="D53" i="21"/>
  <c r="C53" i="21"/>
  <c r="D52" i="21"/>
  <c r="C52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C41" i="21"/>
  <c r="D40" i="21"/>
  <c r="C40" i="21"/>
  <c r="D39" i="21"/>
  <c r="C39" i="21"/>
  <c r="D38" i="21"/>
  <c r="C38" i="21"/>
  <c r="D37" i="21"/>
  <c r="C37" i="21"/>
  <c r="D36" i="21"/>
  <c r="C36" i="21"/>
  <c r="D35" i="21"/>
  <c r="C35" i="21"/>
  <c r="D34" i="21"/>
  <c r="C34" i="21"/>
  <c r="D33" i="21"/>
  <c r="C33" i="21"/>
  <c r="D32" i="2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C23" i="21"/>
  <c r="D22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C8" i="21"/>
  <c r="D7" i="21"/>
  <c r="C7" i="21"/>
  <c r="D6" i="21"/>
  <c r="C6" i="21"/>
  <c r="D5" i="21"/>
  <c r="C5" i="21"/>
  <c r="A2" i="21"/>
  <c r="A67" i="21" l="1"/>
  <c r="A143" i="21"/>
  <c r="A142" i="21"/>
  <c r="A139" i="21"/>
  <c r="A136" i="21"/>
  <c r="A133" i="21"/>
  <c r="A130" i="21"/>
  <c r="A135" i="21"/>
  <c r="A129" i="21"/>
  <c r="A140" i="21"/>
  <c r="A138" i="21"/>
  <c r="A132" i="21"/>
  <c r="A137" i="21"/>
  <c r="A131" i="21"/>
  <c r="A141" i="21"/>
  <c r="A134" i="21"/>
  <c r="A85" i="21"/>
  <c r="A11" i="21"/>
  <c r="A16" i="21"/>
  <c r="A35" i="21"/>
  <c r="A40" i="21"/>
  <c r="A55" i="21"/>
  <c r="A112" i="21"/>
  <c r="A7" i="21"/>
  <c r="A26" i="21"/>
  <c r="A31" i="21"/>
  <c r="A61" i="21"/>
  <c r="A97" i="21"/>
  <c r="A14" i="21"/>
  <c r="A70" i="21"/>
  <c r="A22" i="21"/>
  <c r="A46" i="21"/>
  <c r="A103" i="21"/>
  <c r="A79" i="21"/>
  <c r="A10" i="21"/>
  <c r="A34" i="21"/>
  <c r="A44" i="21"/>
  <c r="A91" i="21"/>
  <c r="A127" i="21"/>
  <c r="A8" i="21"/>
  <c r="A32" i="21"/>
  <c r="A88" i="21"/>
  <c r="A124" i="21"/>
  <c r="A38" i="21"/>
  <c r="A115" i="21"/>
  <c r="A121" i="21"/>
  <c r="A106" i="21"/>
  <c r="A77" i="21"/>
  <c r="A118" i="21"/>
  <c r="A52" i="21"/>
  <c r="A68" i="21"/>
  <c r="A73" i="21"/>
  <c r="A109" i="21"/>
  <c r="A19" i="21"/>
  <c r="A43" i="21"/>
  <c r="A64" i="21"/>
  <c r="A100" i="21"/>
  <c r="A20" i="21"/>
  <c r="A82" i="21"/>
  <c r="A23" i="21"/>
  <c r="A28" i="21"/>
  <c r="A47" i="21"/>
  <c r="A94" i="21"/>
  <c r="A13" i="21"/>
  <c r="A25" i="21"/>
  <c r="A37" i="21"/>
  <c r="A49" i="21"/>
  <c r="A58" i="21"/>
  <c r="A126" i="21"/>
  <c r="A123" i="21"/>
  <c r="A120" i="21"/>
  <c r="A117" i="21"/>
  <c r="A114" i="21"/>
  <c r="A111" i="21"/>
  <c r="A108" i="21"/>
  <c r="A105" i="21"/>
  <c r="A102" i="21"/>
  <c r="A99" i="21"/>
  <c r="A96" i="21"/>
  <c r="A93" i="21"/>
  <c r="A90" i="21"/>
  <c r="A87" i="21"/>
  <c r="A84" i="21"/>
  <c r="A81" i="21"/>
  <c r="A78" i="21"/>
  <c r="A75" i="21"/>
  <c r="A72" i="21"/>
  <c r="A69" i="21"/>
  <c r="A66" i="21"/>
  <c r="A63" i="21"/>
  <c r="A60" i="21"/>
  <c r="A57" i="21"/>
  <c r="A54" i="21"/>
  <c r="A51" i="21"/>
  <c r="A48" i="21"/>
  <c r="A45" i="21"/>
  <c r="A42" i="21"/>
  <c r="A39" i="21"/>
  <c r="A36" i="21"/>
  <c r="A33" i="21"/>
  <c r="A30" i="21"/>
  <c r="A27" i="21"/>
  <c r="A24" i="21"/>
  <c r="A21" i="21"/>
  <c r="A18" i="21"/>
  <c r="A15" i="21"/>
  <c r="A12" i="21"/>
  <c r="A9" i="21"/>
  <c r="A6" i="21"/>
  <c r="A125" i="21"/>
  <c r="A122" i="21"/>
  <c r="A116" i="21"/>
  <c r="A110" i="21"/>
  <c r="A104" i="21"/>
  <c r="A98" i="21"/>
  <c r="A92" i="21"/>
  <c r="A86" i="21"/>
  <c r="A80" i="21"/>
  <c r="A71" i="21"/>
  <c r="A65" i="21"/>
  <c r="A59" i="21"/>
  <c r="A53" i="21"/>
  <c r="A128" i="21"/>
  <c r="A119" i="21"/>
  <c r="A113" i="21"/>
  <c r="A107" i="21"/>
  <c r="A101" i="21"/>
  <c r="A95" i="21"/>
  <c r="A89" i="21"/>
  <c r="A83" i="21"/>
  <c r="A74" i="21"/>
  <c r="A62" i="21"/>
  <c r="A56" i="21"/>
  <c r="A50" i="21"/>
  <c r="A17" i="21"/>
  <c r="A29" i="21"/>
  <c r="A41" i="21"/>
  <c r="A76" i="21"/>
  <c r="A5" i="21"/>
  <c r="G2" i="20"/>
  <c r="F2" i="20"/>
  <c r="D128" i="20"/>
  <c r="D127" i="20"/>
  <c r="D126" i="20"/>
  <c r="D125" i="20"/>
  <c r="D124" i="20"/>
  <c r="D123" i="20"/>
  <c r="D122" i="20"/>
  <c r="D121" i="20"/>
  <c r="D120" i="20"/>
  <c r="D119" i="20"/>
  <c r="D118" i="20"/>
  <c r="D117" i="20"/>
  <c r="D116" i="20"/>
  <c r="D115" i="20"/>
  <c r="D114" i="20"/>
  <c r="D113" i="20"/>
  <c r="D112" i="20"/>
  <c r="D111" i="20"/>
  <c r="D110" i="20"/>
  <c r="D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D85" i="20"/>
  <c r="D84" i="20"/>
  <c r="D83" i="20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5" i="20"/>
  <c r="A2" i="20"/>
  <c r="A2" i="19"/>
  <c r="A86" i="19" s="1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D128" i="19"/>
  <c r="D127" i="19"/>
  <c r="D126" i="19"/>
  <c r="D125" i="19"/>
  <c r="D124" i="19"/>
  <c r="D123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G2" i="19"/>
  <c r="F2" i="19"/>
  <c r="D133" i="17"/>
  <c r="D132" i="17"/>
  <c r="D131" i="17"/>
  <c r="D130" i="17"/>
  <c r="D129" i="17"/>
  <c r="D128" i="17"/>
  <c r="D127" i="17"/>
  <c r="D126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3" i="17"/>
  <c r="D12" i="17"/>
  <c r="D11" i="17"/>
  <c r="D10" i="17"/>
  <c r="D9" i="17"/>
  <c r="D8" i="17"/>
  <c r="D7" i="17"/>
  <c r="D6" i="17"/>
  <c r="D5" i="17"/>
  <c r="C133" i="17"/>
  <c r="C132" i="17"/>
  <c r="C131" i="17"/>
  <c r="C130" i="17"/>
  <c r="C129" i="17"/>
  <c r="C128" i="17"/>
  <c r="C127" i="17"/>
  <c r="C126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3" i="17"/>
  <c r="C12" i="17"/>
  <c r="C11" i="17"/>
  <c r="C10" i="17"/>
  <c r="C9" i="17"/>
  <c r="C8" i="17"/>
  <c r="C7" i="17"/>
  <c r="C6" i="17"/>
  <c r="C5" i="17"/>
  <c r="A133" i="17"/>
  <c r="A132" i="17"/>
  <c r="A131" i="17"/>
  <c r="A130" i="17"/>
  <c r="A129" i="17"/>
  <c r="A128" i="17"/>
  <c r="A127" i="17"/>
  <c r="A126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3" i="17"/>
  <c r="A12" i="17"/>
  <c r="A11" i="17"/>
  <c r="A10" i="17"/>
  <c r="A9" i="17"/>
  <c r="A8" i="17"/>
  <c r="A7" i="17"/>
  <c r="A6" i="17"/>
  <c r="A5" i="17"/>
  <c r="A2" i="17"/>
  <c r="A109" i="19" l="1"/>
  <c r="A27" i="19"/>
  <c r="A72" i="19"/>
  <c r="A73" i="19"/>
  <c r="A74" i="19"/>
  <c r="A127" i="20"/>
  <c r="A142" i="20"/>
  <c r="A139" i="20"/>
  <c r="A136" i="20"/>
  <c r="A133" i="20"/>
  <c r="A130" i="20"/>
  <c r="A140" i="20"/>
  <c r="A134" i="20"/>
  <c r="A131" i="20"/>
  <c r="A141" i="20"/>
  <c r="A138" i="20"/>
  <c r="A135" i="20"/>
  <c r="A132" i="20"/>
  <c r="A129" i="20"/>
  <c r="A137" i="20"/>
  <c r="A143" i="20"/>
  <c r="A119" i="19"/>
  <c r="A130" i="19"/>
  <c r="A141" i="19"/>
  <c r="A138" i="19"/>
  <c r="A135" i="19"/>
  <c r="A132" i="19"/>
  <c r="A129" i="19"/>
  <c r="A143" i="19"/>
  <c r="A140" i="19"/>
  <c r="A137" i="19"/>
  <c r="A134" i="19"/>
  <c r="A131" i="19"/>
  <c r="A142" i="19"/>
  <c r="A136" i="19"/>
  <c r="A133" i="19"/>
  <c r="A139" i="19"/>
  <c r="A15" i="20"/>
  <c r="A47" i="20"/>
  <c r="A13" i="20"/>
  <c r="A14" i="20"/>
  <c r="A48" i="20"/>
  <c r="A81" i="20"/>
  <c r="A82" i="20"/>
  <c r="A83" i="20"/>
  <c r="A49" i="20"/>
  <c r="A50" i="20"/>
  <c r="A20" i="20"/>
  <c r="A26" i="20"/>
  <c r="A27" i="20"/>
  <c r="A66" i="20"/>
  <c r="A102" i="20"/>
  <c r="A96" i="20"/>
  <c r="A30" i="20"/>
  <c r="A68" i="20"/>
  <c r="A109" i="20"/>
  <c r="A59" i="20"/>
  <c r="A32" i="20"/>
  <c r="A74" i="20"/>
  <c r="A110" i="20"/>
  <c r="A18" i="20"/>
  <c r="A60" i="20"/>
  <c r="A44" i="20"/>
  <c r="A75" i="20"/>
  <c r="A114" i="20"/>
  <c r="A97" i="20"/>
  <c r="A98" i="20"/>
  <c r="A45" i="20"/>
  <c r="A78" i="20"/>
  <c r="A116" i="20"/>
  <c r="A46" i="20"/>
  <c r="A80" i="20"/>
  <c r="A117" i="20"/>
  <c r="A33" i="20"/>
  <c r="A61" i="20"/>
  <c r="A93" i="20"/>
  <c r="A118" i="20"/>
  <c r="A11" i="20"/>
  <c r="A34" i="20"/>
  <c r="A62" i="20"/>
  <c r="A94" i="20"/>
  <c r="A119" i="20"/>
  <c r="A12" i="20"/>
  <c r="A35" i="20"/>
  <c r="A63" i="20"/>
  <c r="A95" i="20"/>
  <c r="A99" i="19"/>
  <c r="A14" i="19"/>
  <c r="A108" i="19"/>
  <c r="A36" i="19"/>
  <c r="A110" i="19"/>
  <c r="A37" i="19"/>
  <c r="A122" i="19"/>
  <c r="A38" i="19"/>
  <c r="A50" i="19"/>
  <c r="A63" i="19"/>
  <c r="A39" i="19"/>
  <c r="A75" i="19"/>
  <c r="A111" i="19"/>
  <c r="A12" i="19"/>
  <c r="A48" i="19"/>
  <c r="A84" i="19"/>
  <c r="A120" i="19"/>
  <c r="A13" i="19"/>
  <c r="A49" i="19"/>
  <c r="A85" i="19"/>
  <c r="A121" i="19"/>
  <c r="A51" i="19"/>
  <c r="A123" i="19"/>
  <c r="A24" i="19"/>
  <c r="A60" i="19"/>
  <c r="A96" i="19"/>
  <c r="A25" i="19"/>
  <c r="A61" i="19"/>
  <c r="A97" i="19"/>
  <c r="A15" i="19"/>
  <c r="A87" i="19"/>
  <c r="A26" i="19"/>
  <c r="A62" i="19"/>
  <c r="A98" i="19"/>
  <c r="A16" i="19"/>
  <c r="A64" i="19"/>
  <c r="A124" i="19"/>
  <c r="A29" i="19"/>
  <c r="A53" i="19"/>
  <c r="A101" i="19"/>
  <c r="A6" i="19"/>
  <c r="A18" i="19"/>
  <c r="A30" i="19"/>
  <c r="A42" i="19"/>
  <c r="A54" i="19"/>
  <c r="A66" i="19"/>
  <c r="A78" i="19"/>
  <c r="A90" i="19"/>
  <c r="A102" i="19"/>
  <c r="A114" i="19"/>
  <c r="A126" i="19"/>
  <c r="A40" i="19"/>
  <c r="A17" i="19"/>
  <c r="A77" i="19"/>
  <c r="A113" i="19"/>
  <c r="A7" i="19"/>
  <c r="A19" i="19"/>
  <c r="A31" i="19"/>
  <c r="A43" i="19"/>
  <c r="A55" i="19"/>
  <c r="A67" i="19"/>
  <c r="A79" i="19"/>
  <c r="A91" i="19"/>
  <c r="A103" i="19"/>
  <c r="A115" i="19"/>
  <c r="A127" i="19"/>
  <c r="A28" i="19"/>
  <c r="A88" i="19"/>
  <c r="A112" i="19"/>
  <c r="A5" i="19"/>
  <c r="A41" i="19"/>
  <c r="A65" i="19"/>
  <c r="A89" i="19"/>
  <c r="A125" i="19"/>
  <c r="A8" i="19"/>
  <c r="A20" i="19"/>
  <c r="A32" i="19"/>
  <c r="A44" i="19"/>
  <c r="A56" i="19"/>
  <c r="A68" i="19"/>
  <c r="A80" i="19"/>
  <c r="A92" i="19"/>
  <c r="A104" i="19"/>
  <c r="A116" i="19"/>
  <c r="A128" i="19"/>
  <c r="A76" i="19"/>
  <c r="A100" i="19"/>
  <c r="A21" i="19"/>
  <c r="A33" i="19"/>
  <c r="A45" i="19"/>
  <c r="A57" i="19"/>
  <c r="A69" i="19"/>
  <c r="A81" i="19"/>
  <c r="A93" i="19"/>
  <c r="A117" i="19"/>
  <c r="A10" i="19"/>
  <c r="A22" i="19"/>
  <c r="A34" i="19"/>
  <c r="A46" i="19"/>
  <c r="A58" i="19"/>
  <c r="A70" i="19"/>
  <c r="A82" i="19"/>
  <c r="A94" i="19"/>
  <c r="A106" i="19"/>
  <c r="A118" i="19"/>
  <c r="A52" i="19"/>
  <c r="A9" i="19"/>
  <c r="A105" i="19"/>
  <c r="A11" i="19"/>
  <c r="A23" i="19"/>
  <c r="A35" i="19"/>
  <c r="A47" i="19"/>
  <c r="A59" i="19"/>
  <c r="A71" i="19"/>
  <c r="A83" i="19"/>
  <c r="A95" i="19"/>
  <c r="A107" i="19"/>
  <c r="A104" i="20"/>
  <c r="A24" i="20"/>
  <c r="A39" i="20"/>
  <c r="A57" i="20"/>
  <c r="A72" i="20"/>
  <c r="A107" i="20"/>
  <c r="A126" i="20"/>
  <c r="A21" i="20"/>
  <c r="A36" i="20"/>
  <c r="A51" i="20"/>
  <c r="A69" i="20"/>
  <c r="A84" i="20"/>
  <c r="A120" i="20"/>
  <c r="A6" i="20"/>
  <c r="A22" i="20"/>
  <c r="A37" i="20"/>
  <c r="A54" i="20"/>
  <c r="A70" i="20"/>
  <c r="A85" i="20"/>
  <c r="A105" i="20"/>
  <c r="A121" i="20"/>
  <c r="A8" i="20"/>
  <c r="A23" i="20"/>
  <c r="A38" i="20"/>
  <c r="A56" i="20"/>
  <c r="A71" i="20"/>
  <c r="A86" i="20"/>
  <c r="A106" i="20"/>
  <c r="A122" i="20"/>
  <c r="A9" i="20"/>
  <c r="A90" i="20"/>
  <c r="A10" i="20"/>
  <c r="A25" i="20"/>
  <c r="A42" i="20"/>
  <c r="A58" i="20"/>
  <c r="A73" i="20"/>
  <c r="A92" i="20"/>
  <c r="A108" i="20"/>
  <c r="A128" i="20"/>
  <c r="A87" i="20"/>
  <c r="A99" i="20"/>
  <c r="A111" i="20"/>
  <c r="A123" i="20"/>
  <c r="A16" i="20"/>
  <c r="A28" i="20"/>
  <c r="A40" i="20"/>
  <c r="A52" i="20"/>
  <c r="A64" i="20"/>
  <c r="A76" i="20"/>
  <c r="A88" i="20"/>
  <c r="A100" i="20"/>
  <c r="A112" i="20"/>
  <c r="A124" i="20"/>
  <c r="A5" i="20"/>
  <c r="A17" i="20"/>
  <c r="A29" i="20"/>
  <c r="A41" i="20"/>
  <c r="A53" i="20"/>
  <c r="A65" i="20"/>
  <c r="A77" i="20"/>
  <c r="A89" i="20"/>
  <c r="A101" i="20"/>
  <c r="A113" i="20"/>
  <c r="A125" i="20"/>
  <c r="A7" i="20"/>
  <c r="A19" i="20"/>
  <c r="A31" i="20"/>
  <c r="A43" i="20"/>
  <c r="A55" i="20"/>
  <c r="A67" i="20"/>
  <c r="A79" i="20"/>
  <c r="A91" i="20"/>
  <c r="A103" i="20"/>
  <c r="A115" i="20"/>
  <c r="B8" i="16" l="1"/>
  <c r="F10" i="16"/>
  <c r="F9" i="16"/>
  <c r="A2" i="3" s="1"/>
  <c r="F8" i="16"/>
  <c r="G5" i="21" l="1"/>
  <c r="B2" i="21"/>
  <c r="G4" i="21"/>
  <c r="F4" i="21"/>
  <c r="G5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2" i="20"/>
  <c r="F4" i="20"/>
  <c r="B139" i="21" l="1"/>
  <c r="B143" i="21"/>
  <c r="B141" i="21"/>
  <c r="B137" i="21"/>
  <c r="B133" i="21"/>
  <c r="B129" i="21"/>
  <c r="B140" i="21"/>
  <c r="B136" i="21"/>
  <c r="B132" i="21"/>
  <c r="B131" i="21"/>
  <c r="B142" i="21"/>
  <c r="B138" i="21"/>
  <c r="B134" i="21"/>
  <c r="B130" i="21"/>
  <c r="B135" i="21"/>
  <c r="B126" i="21"/>
  <c r="B123" i="21"/>
  <c r="B120" i="21"/>
  <c r="B117" i="21"/>
  <c r="B114" i="21"/>
  <c r="B111" i="21"/>
  <c r="B108" i="21"/>
  <c r="B105" i="21"/>
  <c r="B102" i="21"/>
  <c r="B99" i="21"/>
  <c r="B96" i="21"/>
  <c r="B93" i="21"/>
  <c r="B90" i="21"/>
  <c r="B87" i="21"/>
  <c r="B84" i="21"/>
  <c r="B81" i="21"/>
  <c r="B78" i="21"/>
  <c r="B75" i="21"/>
  <c r="B72" i="21"/>
  <c r="B69" i="21"/>
  <c r="B66" i="21"/>
  <c r="B63" i="21"/>
  <c r="B60" i="21"/>
  <c r="B57" i="21"/>
  <c r="B54" i="21"/>
  <c r="B51" i="21"/>
  <c r="B48" i="21"/>
  <c r="B45" i="21"/>
  <c r="B42" i="21"/>
  <c r="B39" i="21"/>
  <c r="B36" i="21"/>
  <c r="B33" i="21"/>
  <c r="B30" i="21"/>
  <c r="B27" i="21"/>
  <c r="B24" i="21"/>
  <c r="B21" i="21"/>
  <c r="B18" i="21"/>
  <c r="B15" i="21"/>
  <c r="B12" i="21"/>
  <c r="B9" i="21"/>
  <c r="B6" i="21"/>
  <c r="B128" i="21"/>
  <c r="B125" i="21"/>
  <c r="B122" i="21"/>
  <c r="B119" i="21"/>
  <c r="B116" i="21"/>
  <c r="B113" i="21"/>
  <c r="B107" i="21"/>
  <c r="B104" i="21"/>
  <c r="B101" i="21"/>
  <c r="B95" i="21"/>
  <c r="B92" i="21"/>
  <c r="B89" i="21"/>
  <c r="B86" i="21"/>
  <c r="B83" i="21"/>
  <c r="B80" i="21"/>
  <c r="B77" i="21"/>
  <c r="B71" i="21"/>
  <c r="B68" i="21"/>
  <c r="B62" i="21"/>
  <c r="B59" i="21"/>
  <c r="B56" i="21"/>
  <c r="B50" i="21"/>
  <c r="B47" i="21"/>
  <c r="B41" i="21"/>
  <c r="B35" i="21"/>
  <c r="B29" i="21"/>
  <c r="B23" i="21"/>
  <c r="B17" i="21"/>
  <c r="B14" i="21"/>
  <c r="B8" i="21"/>
  <c r="B5" i="21"/>
  <c r="B110" i="21"/>
  <c r="B74" i="21"/>
  <c r="B65" i="21"/>
  <c r="B53" i="21"/>
  <c r="B44" i="21"/>
  <c r="B38" i="21"/>
  <c r="B32" i="21"/>
  <c r="B26" i="21"/>
  <c r="B20" i="21"/>
  <c r="B11" i="21"/>
  <c r="B98" i="21"/>
  <c r="B67" i="21"/>
  <c r="B58" i="21"/>
  <c r="B49" i="21"/>
  <c r="B37" i="21"/>
  <c r="B25" i="21"/>
  <c r="B13" i="21"/>
  <c r="B28" i="21"/>
  <c r="B16" i="21"/>
  <c r="B7" i="21"/>
  <c r="B55" i="21"/>
  <c r="B34" i="21"/>
  <c r="B22" i="21"/>
  <c r="B112" i="21"/>
  <c r="B85" i="21"/>
  <c r="B76" i="21"/>
  <c r="B70" i="21"/>
  <c r="B127" i="21"/>
  <c r="B100" i="21"/>
  <c r="B43" i="21"/>
  <c r="B31" i="21"/>
  <c r="B46" i="21"/>
  <c r="B10" i="21"/>
  <c r="B121" i="21"/>
  <c r="B124" i="21"/>
  <c r="B115" i="21"/>
  <c r="B106" i="21"/>
  <c r="B97" i="21"/>
  <c r="B88" i="21"/>
  <c r="B79" i="21"/>
  <c r="B73" i="21"/>
  <c r="B94" i="21"/>
  <c r="B40" i="21"/>
  <c r="B118" i="21"/>
  <c r="B61" i="21"/>
  <c r="B52" i="21"/>
  <c r="B109" i="21"/>
  <c r="B91" i="21"/>
  <c r="B82" i="21"/>
  <c r="B19" i="21"/>
  <c r="B64" i="21"/>
  <c r="B103" i="21"/>
  <c r="G5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2" i="19"/>
  <c r="G4" i="19"/>
  <c r="F4" i="19"/>
  <c r="B133" i="17"/>
  <c r="B132" i="17"/>
  <c r="B131" i="17"/>
  <c r="B130" i="17"/>
  <c r="B129" i="17"/>
  <c r="B128" i="17"/>
  <c r="B127" i="17"/>
  <c r="B126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3" i="17"/>
  <c r="B12" i="17"/>
  <c r="B11" i="17"/>
  <c r="B10" i="17"/>
  <c r="B9" i="17"/>
  <c r="B8" i="17"/>
  <c r="B7" i="17"/>
  <c r="B6" i="17"/>
  <c r="B5" i="17"/>
  <c r="G4" i="17" l="1"/>
  <c r="F4" i="17"/>
  <c r="G5" i="17" l="1"/>
  <c r="B2" i="17"/>
  <c r="C5" i="3" l="1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B2" i="3"/>
  <c r="E56" i="16" l="1"/>
  <c r="E25" i="3" s="1"/>
  <c r="D25" i="3"/>
  <c r="E58" i="16"/>
  <c r="E26" i="3" s="1"/>
  <c r="D26" i="3"/>
  <c r="E62" i="16"/>
  <c r="E28" i="3" s="1"/>
  <c r="D28" i="3"/>
  <c r="E64" i="16"/>
  <c r="E29" i="3" s="1"/>
  <c r="D29" i="3"/>
  <c r="E40" i="16"/>
  <c r="E17" i="3" s="1"/>
  <c r="D17" i="3"/>
  <c r="E48" i="16"/>
  <c r="E21" i="3" s="1"/>
  <c r="D21" i="3"/>
  <c r="E66" i="16"/>
  <c r="E30" i="3" s="1"/>
  <c r="D30" i="3"/>
  <c r="E42" i="16"/>
  <c r="E18" i="3" s="1"/>
  <c r="D18" i="3"/>
  <c r="E60" i="16"/>
  <c r="E27" i="3" s="1"/>
  <c r="D27" i="3"/>
  <c r="E28" i="16"/>
  <c r="E11" i="3" s="1"/>
  <c r="D11" i="3"/>
  <c r="E30" i="16"/>
  <c r="E12" i="3" s="1"/>
  <c r="D12" i="3"/>
  <c r="E34" i="16"/>
  <c r="E14" i="3" s="1"/>
  <c r="D14" i="3"/>
  <c r="E36" i="16"/>
  <c r="E15" i="3" s="1"/>
  <c r="D15" i="3"/>
  <c r="E52" i="16"/>
  <c r="E23" i="3" s="1"/>
  <c r="D23" i="3"/>
  <c r="E68" i="16"/>
  <c r="E31" i="3" s="1"/>
  <c r="D31" i="3"/>
  <c r="E24" i="16"/>
  <c r="E9" i="3" s="1"/>
  <c r="D9" i="3"/>
  <c r="E46" i="16"/>
  <c r="E20" i="3" s="1"/>
  <c r="D20" i="3"/>
  <c r="E50" i="16"/>
  <c r="E22" i="3" s="1"/>
  <c r="D22" i="3"/>
  <c r="E54" i="16"/>
  <c r="E24" i="3" s="1"/>
  <c r="D24" i="3"/>
  <c r="E32" i="16"/>
  <c r="E13" i="3" s="1"/>
  <c r="D13" i="3"/>
  <c r="E22" i="16"/>
  <c r="E8" i="3" s="1"/>
  <c r="D8" i="3"/>
  <c r="E38" i="16"/>
  <c r="E16" i="3" s="1"/>
  <c r="D16" i="3"/>
  <c r="E18" i="16"/>
  <c r="E6" i="3" s="1"/>
  <c r="D6" i="3"/>
  <c r="E20" i="16"/>
  <c r="E7" i="3" s="1"/>
  <c r="D7" i="3"/>
  <c r="E26" i="16"/>
  <c r="E10" i="3" s="1"/>
  <c r="D10" i="3"/>
  <c r="E16" i="16"/>
  <c r="E5" i="3" s="1"/>
  <c r="D5" i="3"/>
  <c r="E44" i="16"/>
  <c r="E19" i="3" s="1"/>
  <c r="D19" i="3"/>
  <c r="F5" i="21"/>
  <c r="H5" i="21" l="1"/>
  <c r="G11" i="9"/>
  <c r="H5" i="20"/>
  <c r="F5" i="20"/>
  <c r="H5" i="19"/>
  <c r="F5" i="19"/>
  <c r="G11" i="8" l="1"/>
  <c r="G11" i="7"/>
  <c r="G23" i="1"/>
  <c r="E23" i="1"/>
  <c r="H12" i="17" s="1"/>
  <c r="E159" i="1" l="1"/>
  <c r="H148" i="17" s="1"/>
  <c r="E158" i="1"/>
  <c r="H147" i="17" s="1"/>
  <c r="E157" i="1"/>
  <c r="H146" i="17" s="1"/>
  <c r="E156" i="1"/>
  <c r="H145" i="17" s="1"/>
  <c r="E155" i="1"/>
  <c r="H144" i="17" s="1"/>
  <c r="E154" i="1"/>
  <c r="H143" i="17" s="1"/>
  <c r="E153" i="1"/>
  <c r="H142" i="17" s="1"/>
  <c r="E152" i="1"/>
  <c r="H141" i="17" s="1"/>
  <c r="E151" i="1"/>
  <c r="H140" i="17" s="1"/>
  <c r="E150" i="1"/>
  <c r="H139" i="17" s="1"/>
  <c r="E149" i="1"/>
  <c r="H138" i="17" s="1"/>
  <c r="E148" i="1"/>
  <c r="H137" i="17" s="1"/>
  <c r="E147" i="1"/>
  <c r="H136" i="17" s="1"/>
  <c r="E146" i="1"/>
  <c r="H135" i="17" s="1"/>
  <c r="E145" i="1"/>
  <c r="H134" i="17" s="1"/>
  <c r="E144" i="1"/>
  <c r="H133" i="17" s="1"/>
  <c r="E143" i="1"/>
  <c r="H132" i="17" s="1"/>
  <c r="E142" i="1"/>
  <c r="H131" i="17" s="1"/>
  <c r="E141" i="1"/>
  <c r="H130" i="17" s="1"/>
  <c r="E140" i="1"/>
  <c r="H129" i="17" s="1"/>
  <c r="E139" i="1"/>
  <c r="H128" i="17" s="1"/>
  <c r="E138" i="1"/>
  <c r="H127" i="17" s="1"/>
  <c r="E137" i="1"/>
  <c r="H126" i="17" s="1"/>
  <c r="E135" i="1"/>
  <c r="H124" i="17" s="1"/>
  <c r="E134" i="1"/>
  <c r="H123" i="17" s="1"/>
  <c r="E133" i="1"/>
  <c r="H122" i="17" s="1"/>
  <c r="E132" i="1"/>
  <c r="H121" i="17" s="1"/>
  <c r="E131" i="1"/>
  <c r="H120" i="17" s="1"/>
  <c r="E130" i="1"/>
  <c r="H119" i="17" s="1"/>
  <c r="E129" i="1"/>
  <c r="H118" i="17" s="1"/>
  <c r="E128" i="1"/>
  <c r="H117" i="17" s="1"/>
  <c r="E127" i="1"/>
  <c r="H116" i="17" s="1"/>
  <c r="E126" i="1"/>
  <c r="H115" i="17" s="1"/>
  <c r="E125" i="1"/>
  <c r="H114" i="17" s="1"/>
  <c r="E124" i="1"/>
  <c r="H113" i="17" s="1"/>
  <c r="E123" i="1"/>
  <c r="H112" i="17" s="1"/>
  <c r="E122" i="1"/>
  <c r="H111" i="17" s="1"/>
  <c r="E121" i="1"/>
  <c r="H110" i="17" s="1"/>
  <c r="E120" i="1"/>
  <c r="H109" i="17" s="1"/>
  <c r="E119" i="1"/>
  <c r="H108" i="17" s="1"/>
  <c r="E118" i="1"/>
  <c r="H107" i="17" s="1"/>
  <c r="E117" i="1"/>
  <c r="H106" i="17" s="1"/>
  <c r="E116" i="1"/>
  <c r="H105" i="17" s="1"/>
  <c r="E115" i="1"/>
  <c r="H104" i="17" s="1"/>
  <c r="E114" i="1"/>
  <c r="E112" i="1"/>
  <c r="H101" i="17" s="1"/>
  <c r="E111" i="1"/>
  <c r="H100" i="17" s="1"/>
  <c r="E110" i="1"/>
  <c r="H99" i="17" s="1"/>
  <c r="E109" i="1"/>
  <c r="H98" i="17" s="1"/>
  <c r="E108" i="1"/>
  <c r="H97" i="17" s="1"/>
  <c r="E107" i="1"/>
  <c r="H96" i="17" s="1"/>
  <c r="E106" i="1"/>
  <c r="H95" i="17" s="1"/>
  <c r="E105" i="1"/>
  <c r="H94" i="17" s="1"/>
  <c r="E104" i="1"/>
  <c r="H93" i="17" s="1"/>
  <c r="E103" i="1"/>
  <c r="H92" i="17" s="1"/>
  <c r="E102" i="1"/>
  <c r="H91" i="17" s="1"/>
  <c r="E101" i="1"/>
  <c r="H90" i="17" s="1"/>
  <c r="E100" i="1"/>
  <c r="H89" i="17" s="1"/>
  <c r="E99" i="1"/>
  <c r="H88" i="17" s="1"/>
  <c r="E98" i="1"/>
  <c r="H87" i="17" s="1"/>
  <c r="E97" i="1"/>
  <c r="H86" i="17" s="1"/>
  <c r="E96" i="1"/>
  <c r="H85" i="17" s="1"/>
  <c r="E95" i="1"/>
  <c r="H84" i="17" s="1"/>
  <c r="E94" i="1"/>
  <c r="H83" i="17" s="1"/>
  <c r="E93" i="1"/>
  <c r="H82" i="17" s="1"/>
  <c r="E92" i="1"/>
  <c r="H81" i="17" s="1"/>
  <c r="E91" i="1"/>
  <c r="H80" i="17" s="1"/>
  <c r="E90" i="1"/>
  <c r="H79" i="17" s="1"/>
  <c r="E88" i="1"/>
  <c r="H77" i="17" s="1"/>
  <c r="E87" i="1"/>
  <c r="H76" i="17" s="1"/>
  <c r="E86" i="1"/>
  <c r="H75" i="17" s="1"/>
  <c r="E85" i="1"/>
  <c r="H74" i="17" s="1"/>
  <c r="E84" i="1"/>
  <c r="H73" i="17" s="1"/>
  <c r="E83" i="1"/>
  <c r="H72" i="17" s="1"/>
  <c r="E82" i="1"/>
  <c r="H71" i="17" s="1"/>
  <c r="E81" i="1"/>
  <c r="H70" i="17" s="1"/>
  <c r="E80" i="1"/>
  <c r="H69" i="17" s="1"/>
  <c r="E79" i="1"/>
  <c r="H68" i="17" s="1"/>
  <c r="E78" i="1"/>
  <c r="H67" i="17" s="1"/>
  <c r="E77" i="1"/>
  <c r="H66" i="17" s="1"/>
  <c r="E76" i="1"/>
  <c r="H65" i="17" s="1"/>
  <c r="E75" i="1"/>
  <c r="H64" i="17" s="1"/>
  <c r="E74" i="1"/>
  <c r="H63" i="17" s="1"/>
  <c r="E73" i="1"/>
  <c r="H62" i="17" s="1"/>
  <c r="E72" i="1"/>
  <c r="H61" i="17" s="1"/>
  <c r="E71" i="1"/>
  <c r="H60" i="17" s="1"/>
  <c r="E70" i="1"/>
  <c r="H59" i="17" s="1"/>
  <c r="E69" i="1"/>
  <c r="H58" i="17" s="1"/>
  <c r="E68" i="1"/>
  <c r="H57" i="17" s="1"/>
  <c r="E59" i="1"/>
  <c r="H48" i="17" s="1"/>
  <c r="E58" i="1"/>
  <c r="H47" i="17" s="1"/>
  <c r="E57" i="1"/>
  <c r="H46" i="17" s="1"/>
  <c r="E56" i="1"/>
  <c r="H45" i="17" s="1"/>
  <c r="E55" i="1"/>
  <c r="H44" i="17" s="1"/>
  <c r="E54" i="1"/>
  <c r="H43" i="17" s="1"/>
  <c r="E53" i="1"/>
  <c r="H42" i="17" s="1"/>
  <c r="E52" i="1"/>
  <c r="H41" i="17" s="1"/>
  <c r="E51" i="1"/>
  <c r="H40" i="17" s="1"/>
  <c r="E50" i="1"/>
  <c r="H39" i="17" s="1"/>
  <c r="E49" i="1"/>
  <c r="H38" i="17" s="1"/>
  <c r="E48" i="1"/>
  <c r="H37" i="17" s="1"/>
  <c r="E47" i="1"/>
  <c r="H36" i="17" s="1"/>
  <c r="E46" i="1"/>
  <c r="H35" i="17" s="1"/>
  <c r="E45" i="1"/>
  <c r="H34" i="17" s="1"/>
  <c r="E44" i="1"/>
  <c r="H33" i="17" s="1"/>
  <c r="E43" i="1"/>
  <c r="H32" i="17" s="1"/>
  <c r="E42" i="1"/>
  <c r="H31" i="17" s="1"/>
  <c r="E41" i="1"/>
  <c r="H30" i="17" s="1"/>
  <c r="E40" i="1"/>
  <c r="H29" i="17" s="1"/>
  <c r="E39" i="1"/>
  <c r="H28" i="17" s="1"/>
  <c r="E38" i="1"/>
  <c r="H27" i="17" s="1"/>
  <c r="E37" i="1"/>
  <c r="H26" i="17" s="1"/>
  <c r="E36" i="1"/>
  <c r="H25" i="17" s="1"/>
  <c r="E35" i="1"/>
  <c r="H24" i="17" s="1"/>
  <c r="E34" i="1"/>
  <c r="H23" i="17" s="1"/>
  <c r="E33" i="1"/>
  <c r="H22" i="17" s="1"/>
  <c r="E24" i="1"/>
  <c r="H13" i="17" s="1"/>
  <c r="E22" i="1"/>
  <c r="H11" i="17" s="1"/>
  <c r="E21" i="1"/>
  <c r="H10" i="17" s="1"/>
  <c r="E20" i="1"/>
  <c r="H9" i="17" s="1"/>
  <c r="E19" i="1"/>
  <c r="H8" i="17" s="1"/>
  <c r="E16" i="1"/>
  <c r="H5" i="17" s="1"/>
  <c r="A159" i="1" l="1"/>
  <c r="F148" i="17" s="1"/>
  <c r="A158" i="1"/>
  <c r="F147" i="17" s="1"/>
  <c r="A157" i="1"/>
  <c r="F146" i="17" s="1"/>
  <c r="A156" i="1"/>
  <c r="F145" i="17" s="1"/>
  <c r="A155" i="1"/>
  <c r="F144" i="17" s="1"/>
  <c r="A154" i="1"/>
  <c r="F143" i="17" s="1"/>
  <c r="A153" i="1"/>
  <c r="F142" i="17" s="1"/>
  <c r="A152" i="1"/>
  <c r="F141" i="17" s="1"/>
  <c r="A151" i="1"/>
  <c r="F140" i="17" s="1"/>
  <c r="A150" i="1"/>
  <c r="F139" i="17" s="1"/>
  <c r="A149" i="1"/>
  <c r="F138" i="17" s="1"/>
  <c r="A148" i="1"/>
  <c r="F137" i="17" s="1"/>
  <c r="A147" i="1"/>
  <c r="F136" i="17" s="1"/>
  <c r="A146" i="1"/>
  <c r="F135" i="17" s="1"/>
  <c r="A145" i="1"/>
  <c r="F134" i="17" s="1"/>
  <c r="A144" i="1"/>
  <c r="F133" i="17" s="1"/>
  <c r="A143" i="1"/>
  <c r="F132" i="17" s="1"/>
  <c r="A142" i="1"/>
  <c r="F131" i="17" s="1"/>
  <c r="A141" i="1"/>
  <c r="F130" i="17" s="1"/>
  <c r="A140" i="1"/>
  <c r="F129" i="17" s="1"/>
  <c r="A139" i="1"/>
  <c r="F128" i="17" s="1"/>
  <c r="A138" i="1"/>
  <c r="F127" i="17" s="1"/>
  <c r="A137" i="1"/>
  <c r="F126" i="17" s="1"/>
  <c r="A135" i="1"/>
  <c r="F124" i="17" s="1"/>
  <c r="A134" i="1"/>
  <c r="F123" i="17" s="1"/>
  <c r="A133" i="1"/>
  <c r="F122" i="17" s="1"/>
  <c r="A132" i="1"/>
  <c r="F121" i="17" s="1"/>
  <c r="A131" i="1"/>
  <c r="F120" i="17" s="1"/>
  <c r="A130" i="1"/>
  <c r="F119" i="17" s="1"/>
  <c r="A129" i="1"/>
  <c r="F118" i="17" s="1"/>
  <c r="A128" i="1"/>
  <c r="F117" i="17" s="1"/>
  <c r="A127" i="1"/>
  <c r="F116" i="17" s="1"/>
  <c r="A126" i="1"/>
  <c r="F115" i="17" s="1"/>
  <c r="A125" i="1"/>
  <c r="F114" i="17" s="1"/>
  <c r="A124" i="1"/>
  <c r="F113" i="17" s="1"/>
  <c r="A123" i="1"/>
  <c r="F112" i="17" s="1"/>
  <c r="A122" i="1"/>
  <c r="F111" i="17" s="1"/>
  <c r="A121" i="1"/>
  <c r="F110" i="17" s="1"/>
  <c r="A120" i="1"/>
  <c r="F109" i="17" s="1"/>
  <c r="A119" i="1"/>
  <c r="F108" i="17" s="1"/>
  <c r="A118" i="1"/>
  <c r="F107" i="17" s="1"/>
  <c r="A117" i="1"/>
  <c r="F106" i="17" s="1"/>
  <c r="A116" i="1"/>
  <c r="F105" i="17" s="1"/>
  <c r="A115" i="1"/>
  <c r="F104" i="17" s="1"/>
  <c r="A114" i="1"/>
  <c r="A112" i="1"/>
  <c r="F101" i="17" s="1"/>
  <c r="A111" i="1"/>
  <c r="F100" i="17" s="1"/>
  <c r="A110" i="1"/>
  <c r="F99" i="17" s="1"/>
  <c r="A109" i="1"/>
  <c r="F98" i="17" s="1"/>
  <c r="A108" i="1"/>
  <c r="F97" i="17" s="1"/>
  <c r="A107" i="1"/>
  <c r="F96" i="17" s="1"/>
  <c r="A106" i="1"/>
  <c r="F95" i="17" s="1"/>
  <c r="A105" i="1"/>
  <c r="F94" i="17" s="1"/>
  <c r="A104" i="1"/>
  <c r="F93" i="17" s="1"/>
  <c r="A103" i="1"/>
  <c r="F92" i="17" s="1"/>
  <c r="A102" i="1"/>
  <c r="F91" i="17" s="1"/>
  <c r="A101" i="1"/>
  <c r="F90" i="17" s="1"/>
  <c r="A100" i="1"/>
  <c r="F89" i="17" s="1"/>
  <c r="A99" i="1"/>
  <c r="F88" i="17" s="1"/>
  <c r="A98" i="1"/>
  <c r="F87" i="17" s="1"/>
  <c r="A97" i="1"/>
  <c r="F86" i="17" s="1"/>
  <c r="A96" i="1"/>
  <c r="F85" i="17" s="1"/>
  <c r="A95" i="1"/>
  <c r="F84" i="17" s="1"/>
  <c r="A94" i="1"/>
  <c r="F83" i="17" s="1"/>
  <c r="A93" i="1"/>
  <c r="F82" i="17" s="1"/>
  <c r="A92" i="1"/>
  <c r="F81" i="17" s="1"/>
  <c r="A91" i="1"/>
  <c r="F80" i="17" s="1"/>
  <c r="A90" i="1"/>
  <c r="F79" i="17" s="1"/>
  <c r="A88" i="1"/>
  <c r="F77" i="17" s="1"/>
  <c r="A87" i="1"/>
  <c r="F76" i="17" s="1"/>
  <c r="A86" i="1"/>
  <c r="F75" i="17" s="1"/>
  <c r="A85" i="1"/>
  <c r="F74" i="17" s="1"/>
  <c r="A84" i="1"/>
  <c r="F73" i="17" s="1"/>
  <c r="A83" i="1"/>
  <c r="F72" i="17" s="1"/>
  <c r="A82" i="1"/>
  <c r="F71" i="17" s="1"/>
  <c r="A81" i="1"/>
  <c r="F70" i="17" s="1"/>
  <c r="A80" i="1"/>
  <c r="F69" i="17" s="1"/>
  <c r="A79" i="1"/>
  <c r="F68" i="17" s="1"/>
  <c r="A78" i="1"/>
  <c r="F67" i="17" s="1"/>
  <c r="A77" i="1"/>
  <c r="F66" i="17" s="1"/>
  <c r="A76" i="1"/>
  <c r="F65" i="17" s="1"/>
  <c r="A75" i="1"/>
  <c r="F64" i="17" s="1"/>
  <c r="A74" i="1"/>
  <c r="F63" i="17" s="1"/>
  <c r="A73" i="1"/>
  <c r="F62" i="17" s="1"/>
  <c r="A72" i="1"/>
  <c r="F61" i="17" s="1"/>
  <c r="A71" i="1"/>
  <c r="F60" i="17" s="1"/>
  <c r="A70" i="1"/>
  <c r="F59" i="17" s="1"/>
  <c r="A69" i="1"/>
  <c r="F58" i="17" s="1"/>
  <c r="A68" i="1"/>
  <c r="F57" i="17" s="1"/>
  <c r="A59" i="1"/>
  <c r="F48" i="17" s="1"/>
  <c r="A58" i="1"/>
  <c r="F47" i="17" s="1"/>
  <c r="A57" i="1"/>
  <c r="F46" i="17" s="1"/>
  <c r="A56" i="1"/>
  <c r="F45" i="17" s="1"/>
  <c r="A55" i="1"/>
  <c r="F44" i="17" s="1"/>
  <c r="A54" i="1"/>
  <c r="F43" i="17" s="1"/>
  <c r="A53" i="1"/>
  <c r="F42" i="17" s="1"/>
  <c r="A52" i="1"/>
  <c r="F41" i="17" s="1"/>
  <c r="A51" i="1"/>
  <c r="F40" i="17" s="1"/>
  <c r="A50" i="1"/>
  <c r="F39" i="17" s="1"/>
  <c r="A49" i="1"/>
  <c r="F38" i="17" s="1"/>
  <c r="A48" i="1"/>
  <c r="F37" i="17" s="1"/>
  <c r="A47" i="1"/>
  <c r="F36" i="17" s="1"/>
  <c r="A46" i="1"/>
  <c r="F35" i="17" s="1"/>
  <c r="A45" i="1"/>
  <c r="F34" i="17" s="1"/>
  <c r="A44" i="1"/>
  <c r="F33" i="17" s="1"/>
  <c r="A43" i="1"/>
  <c r="F32" i="17" s="1"/>
  <c r="A42" i="1"/>
  <c r="F31" i="17" s="1"/>
  <c r="A41" i="1"/>
  <c r="F30" i="17" s="1"/>
  <c r="A40" i="1"/>
  <c r="F29" i="17" s="1"/>
  <c r="A39" i="1"/>
  <c r="F28" i="17" s="1"/>
  <c r="A38" i="1"/>
  <c r="F27" i="17" s="1"/>
  <c r="A37" i="1"/>
  <c r="F26" i="17" s="1"/>
  <c r="A36" i="1"/>
  <c r="F25" i="17" s="1"/>
  <c r="A35" i="1"/>
  <c r="F24" i="17" s="1"/>
  <c r="A34" i="1"/>
  <c r="F23" i="17" s="1"/>
  <c r="A33" i="1"/>
  <c r="F22" i="17" s="1"/>
  <c r="F5" i="17"/>
  <c r="G20" i="1" l="1"/>
  <c r="G21" i="1"/>
  <c r="G22" i="1"/>
  <c r="G24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9" i="1"/>
  <c r="G16" i="1"/>
  <c r="D4" i="3"/>
  <c r="C4" i="3"/>
  <c r="B4" i="3"/>
  <c r="G15" i="1" l="1"/>
  <c r="G11" i="1" s="1"/>
  <c r="F6" i="19" l="1"/>
</calcChain>
</file>

<file path=xl/sharedStrings.xml><?xml version="1.0" encoding="utf-8"?>
<sst xmlns="http://schemas.openxmlformats.org/spreadsheetml/2006/main" count="270" uniqueCount="91">
  <si>
    <t>Leistungsübersicht</t>
  </si>
  <si>
    <t>GKV-Gesamt</t>
  </si>
  <si>
    <t>Name der Institutsambulanz</t>
  </si>
  <si>
    <t>Gesamtbetrag der Quartalsabrechnung</t>
  </si>
  <si>
    <r>
      <t xml:space="preserve">Leistungen je Behandlungsfall
</t>
    </r>
    <r>
      <rPr>
        <sz val="8"/>
        <rFont val="Arial"/>
        <family val="2"/>
      </rPr>
      <t>(Anzahl Leistungen : Fälle)</t>
    </r>
  </si>
  <si>
    <t>Anzahl
erbrachter Leistungen</t>
  </si>
  <si>
    <t xml:space="preserve">Leistungsübersicht nach § 2 der Anlage 2 zur Vereinbarung gemäß §§113, 118 und 120 SGB V </t>
  </si>
  <si>
    <t>IK des Kankenhauses</t>
  </si>
  <si>
    <t>abgerechnete Behandlungsfälle</t>
  </si>
  <si>
    <t>HK</t>
  </si>
  <si>
    <t>Jahr</t>
  </si>
  <si>
    <t>PIA-11A</t>
  </si>
  <si>
    <t>PIA-15A</t>
  </si>
  <si>
    <t>PIA-15B</t>
  </si>
  <si>
    <t>PIA-15C</t>
  </si>
  <si>
    <t>PIA-16A</t>
  </si>
  <si>
    <t>PIA-16B</t>
  </si>
  <si>
    <t>PIA-16C</t>
  </si>
  <si>
    <t>PIA-17Z</t>
  </si>
  <si>
    <t>PIA-18Z</t>
  </si>
  <si>
    <t>PIA-21A</t>
  </si>
  <si>
    <t>PIA-21B</t>
  </si>
  <si>
    <t>PIA-21C</t>
  </si>
  <si>
    <t>PIA-24A</t>
  </si>
  <si>
    <t>PIA-24B</t>
  </si>
  <si>
    <t>PIA-24C</t>
  </si>
  <si>
    <t>PIA-25A</t>
  </si>
  <si>
    <t>PIA-25B</t>
  </si>
  <si>
    <t>PIA-25C</t>
  </si>
  <si>
    <t>PIA-26A</t>
  </si>
  <si>
    <t>PIA-26B</t>
  </si>
  <si>
    <t>PIA-26C</t>
  </si>
  <si>
    <t>PIA-60Z</t>
  </si>
  <si>
    <t>PIA 11B</t>
  </si>
  <si>
    <t>PIA 11C</t>
  </si>
  <si>
    <t>PIA 14A</t>
  </si>
  <si>
    <t>PIA 14B</t>
  </si>
  <si>
    <t>PIA 14C</t>
  </si>
  <si>
    <t>Anzahl erbrachter Leistungen Gesamtjahr</t>
  </si>
  <si>
    <t>Vollkräfte auf Basis bundeseinheitlicher Vollzeitäquivalente gem. PIA-Doku-Vereinbarung</t>
  </si>
  <si>
    <t>Jährliche Lieferverpflichtung nach § 6 iVm Anlage 3 (Zuordnung zu Vollzeitäquivalenten) der PIA-Doku-Vereinbarung</t>
  </si>
  <si>
    <t>BSNR/NBSNR der Institutsambulanz</t>
  </si>
  <si>
    <t>Lieferfrist: 31.03. eines Jahres (wird automatisch mit den gelieferten Quartalszahlen Q1 - Q4 eines Jahres befüllt)</t>
  </si>
  <si>
    <t>Information:</t>
  </si>
  <si>
    <r>
      <t xml:space="preserve">Erfasst wird ausschließlich die Anzahl der erbrachten Leistungen für Patienten, deren Kostenträger eine gesetzliche Krankenkasse ist. Leistungen für Patienten mit anderen Kostenträgern (beispielsweise PKV, Bundeswehr) werden </t>
    </r>
    <r>
      <rPr>
        <u/>
        <sz val="10"/>
        <color rgb="FFFF0000"/>
        <rFont val="Arial"/>
        <family val="2"/>
      </rPr>
      <t>nicht</t>
    </r>
    <r>
      <rPr>
        <sz val="10"/>
        <color rgb="FFFF0000"/>
        <rFont val="Arial"/>
        <family val="2"/>
      </rPr>
      <t xml:space="preserve"> erfasst.</t>
    </r>
  </si>
  <si>
    <t>Die Versand-E-Mail-Adressen entnehmen Sie bitte der gesonderten Datei.</t>
  </si>
  <si>
    <r>
      <t xml:space="preserve">Lieferung der einzelnen Quartalszahlen </t>
    </r>
    <r>
      <rPr>
        <u/>
        <sz val="10"/>
        <rFont val="Arial"/>
        <family val="2"/>
      </rPr>
      <t>innerhalb von 2 Monaten nach Quartalsende</t>
    </r>
  </si>
  <si>
    <r>
      <rPr>
        <u/>
        <sz val="10"/>
        <rFont val="Arial"/>
        <family val="2"/>
      </rPr>
      <t>31.03. eines Jahres</t>
    </r>
    <r>
      <rPr>
        <sz val="10"/>
        <rFont val="Arial"/>
        <family val="2"/>
      </rPr>
      <t xml:space="preserve"> (befüllt sich automatisch mit den Daten der Quartalsmeldungen eines Jahres - keine manuelle Eingabe möglich und nötig)</t>
    </r>
  </si>
  <si>
    <t>BSNR/NBSNR</t>
  </si>
  <si>
    <r>
      <t xml:space="preserve">abgerechnete Behandlungsfälle </t>
    </r>
    <r>
      <rPr>
        <b/>
        <sz val="10"/>
        <rFont val="Arial"/>
        <family val="2"/>
      </rPr>
      <t>BKK LV</t>
    </r>
  </si>
  <si>
    <r>
      <t xml:space="preserve">Gesamtbetrag des Quartals </t>
    </r>
    <r>
      <rPr>
        <b/>
        <sz val="10"/>
        <rFont val="Arial"/>
        <family val="2"/>
      </rPr>
      <t>BKK LV</t>
    </r>
    <r>
      <rPr>
        <sz val="10"/>
        <rFont val="Arial"/>
        <family val="2"/>
      </rPr>
      <t xml:space="preserve"> in €</t>
    </r>
  </si>
  <si>
    <t>Kassenartenstatistik</t>
  </si>
  <si>
    <r>
      <t xml:space="preserve">abgerechnete Behandlungsfälle </t>
    </r>
    <r>
      <rPr>
        <b/>
        <sz val="10"/>
        <rFont val="Arial"/>
        <family val="2"/>
      </rPr>
      <t>IKK classic</t>
    </r>
  </si>
  <si>
    <r>
      <t xml:space="preserve">Gesamtbetrag des Quartals </t>
    </r>
    <r>
      <rPr>
        <b/>
        <sz val="10"/>
        <rFont val="Arial"/>
        <family val="2"/>
      </rPr>
      <t>IKK classic</t>
    </r>
    <r>
      <rPr>
        <sz val="10"/>
        <rFont val="Arial"/>
        <family val="2"/>
      </rPr>
      <t xml:space="preserve"> in €</t>
    </r>
  </si>
  <si>
    <r>
      <t xml:space="preserve">abgerechnete Behandlungsfälle </t>
    </r>
    <r>
      <rPr>
        <b/>
        <sz val="10"/>
        <rFont val="Arial"/>
        <family val="2"/>
      </rPr>
      <t>SVLFG</t>
    </r>
  </si>
  <si>
    <r>
      <t xml:space="preserve">Gesamtbetrag des Quartals </t>
    </r>
    <r>
      <rPr>
        <b/>
        <sz val="10"/>
        <rFont val="Arial"/>
        <family val="2"/>
      </rPr>
      <t>SVLFG</t>
    </r>
    <r>
      <rPr>
        <sz val="10"/>
        <rFont val="Arial"/>
        <family val="2"/>
      </rPr>
      <t xml:space="preserve"> in €</t>
    </r>
  </si>
  <si>
    <r>
      <t xml:space="preserve">abgerechnete Behandlungsfälle </t>
    </r>
    <r>
      <rPr>
        <b/>
        <sz val="10"/>
        <rFont val="Arial"/>
        <family val="2"/>
      </rPr>
      <t>vdek</t>
    </r>
  </si>
  <si>
    <r>
      <t xml:space="preserve">Gesamtbetrag des Quartals </t>
    </r>
    <r>
      <rPr>
        <b/>
        <sz val="10"/>
        <rFont val="Arial"/>
        <family val="2"/>
      </rPr>
      <t>vdek</t>
    </r>
    <r>
      <rPr>
        <sz val="10"/>
        <rFont val="Arial"/>
        <family val="2"/>
      </rPr>
      <t xml:space="preserve"> in €</t>
    </r>
  </si>
  <si>
    <t>Standortnummer</t>
  </si>
  <si>
    <r>
      <t xml:space="preserve">abgerechnete Behandlungsfälle </t>
    </r>
    <r>
      <rPr>
        <b/>
        <sz val="10"/>
        <rFont val="Arial"/>
        <family val="2"/>
      </rPr>
      <t>AOKen</t>
    </r>
  </si>
  <si>
    <r>
      <t xml:space="preserve">Gesamtbetrag des Quartals </t>
    </r>
    <r>
      <rPr>
        <b/>
        <sz val="10"/>
        <rFont val="Arial"/>
        <family val="2"/>
      </rPr>
      <t xml:space="preserve">AOKen </t>
    </r>
    <r>
      <rPr>
        <sz val="10"/>
        <rFont val="Arial"/>
        <family val="2"/>
      </rPr>
      <t>in €</t>
    </r>
  </si>
  <si>
    <t>Standort</t>
  </si>
  <si>
    <t>Fälle</t>
  </si>
  <si>
    <t>Standortnr</t>
  </si>
  <si>
    <t>Standortnr.</t>
  </si>
  <si>
    <t>Anzahl</t>
  </si>
  <si>
    <t>Betrag</t>
  </si>
  <si>
    <t xml:space="preserve">Lieferfrist Quartalszahlen (§ 2 Abs. 1 der Anlage 2 der Landesvereinbarung nach § 118 Abs. 3 SGB V): </t>
  </si>
  <si>
    <t>Lieferfrist Vollkräftestatistik Jahresmeldung  (§ 2 Abs. 1 der Anlage 2 der Landesvereinbarung nach § 118 Abs. 3 SGB V):</t>
  </si>
  <si>
    <t>"Bei rechtzeitiger und vollständiger Lieferung aller vier Quartale eines Jahres kommen die Institutsambulanzen damit der Forderung nach § 6 der „Vereinbarung des bundeseinheitlichen Kataloges für die Dokumentation der Leistungen der psychiatrischen Institutsambulanzen (PIA) nach § 295 Abs. 1b Satz 4 SGB V (PIA-Doku-Vereinbarung) vom 02.02.2018, zuletzt geändert am 17.09.2019, nach (Vollkräftestatistik).</t>
  </si>
  <si>
    <t>BITTE DATEI ALS GESAMTDATEI VERSENDEN UND NICHT VERÄNDERN.</t>
  </si>
  <si>
    <t>Psychosomatik</t>
  </si>
  <si>
    <t>Leistungsziffer
nach Anlage 1</t>
  </si>
  <si>
    <t>Leistungen je Behandlungsfall
(Anzahl Leistungen : Fälle)</t>
  </si>
  <si>
    <t>Anhang 1 zur Anlage 2</t>
  </si>
  <si>
    <t>Die grünen Felder sind durch die PsIA zu befüllen, die blauen Felder füllen sich automatisiert.</t>
  </si>
  <si>
    <r>
      <t xml:space="preserve">abgerechnete Behandlungsfälle </t>
    </r>
    <r>
      <rPr>
        <b/>
        <sz val="10"/>
        <rFont val="Arial"/>
        <family val="2"/>
      </rPr>
      <t>KNAPPSCHAFT</t>
    </r>
  </si>
  <si>
    <r>
      <t xml:space="preserve">Gesamtbetrag des Quartals </t>
    </r>
    <r>
      <rPr>
        <b/>
        <sz val="10"/>
        <rFont val="Arial"/>
        <family val="2"/>
      </rPr>
      <t>KNAPPSCHAFT</t>
    </r>
    <r>
      <rPr>
        <sz val="10"/>
        <rFont val="Arial"/>
        <family val="2"/>
      </rPr>
      <t xml:space="preserve"> in €</t>
    </r>
  </si>
  <si>
    <t>01.01.2022 - 31.03.2022</t>
  </si>
  <si>
    <t>01.04.2022 - 30.06.2022</t>
  </si>
  <si>
    <t>01.07.2022 - 30.09.2022</t>
  </si>
  <si>
    <t>01.10.2022 - 31.12.2022</t>
  </si>
  <si>
    <t>Quarftal</t>
  </si>
  <si>
    <t>Quartal</t>
  </si>
  <si>
    <t>Kassenart</t>
  </si>
  <si>
    <t>AOK</t>
  </si>
  <si>
    <t>KNAPP</t>
  </si>
  <si>
    <t>BKK</t>
  </si>
  <si>
    <t>IKK</t>
  </si>
  <si>
    <t>SVLFG</t>
  </si>
  <si>
    <t>VDEK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</si>
</sst>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color theme="0"/>
      <name val="Arial"/>
      <family val="2"/>
    </font>
    <font>
      <u/>
      <sz val="10"/>
      <color rgb="FFFF0000"/>
      <name val="Arial"/>
      <family val="2"/>
    </font>
    <font>
      <u/>
      <sz val="10"/>
      <name val="Arial"/>
      <family val="2"/>
    </font>
    <font>
      <sz val="10"/>
      <color rgb="FF00206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3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0" borderId="0" xfId="0" applyNumberFormat="1"/>
    <xf numFmtId="0" fontId="0" fillId="0" borderId="0" xfId="0" applyBorder="1" applyAlignment="1">
      <alignment horizontal="left"/>
    </xf>
    <xf numFmtId="0" fontId="1" fillId="0" borderId="0" xfId="0" applyFont="1"/>
    <xf numFmtId="0" fontId="4" fillId="3" borderId="0" xfId="0" applyFont="1" applyFill="1"/>
    <xf numFmtId="0" fontId="0" fillId="3" borderId="0" xfId="0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0" fontId="6" fillId="3" borderId="11" xfId="0" applyFont="1" applyFill="1" applyBorder="1"/>
    <xf numFmtId="0" fontId="0" fillId="3" borderId="12" xfId="0" applyFill="1" applyBorder="1"/>
    <xf numFmtId="0" fontId="0" fillId="3" borderId="13" xfId="0" applyFill="1" applyBorder="1"/>
    <xf numFmtId="0" fontId="0" fillId="0" borderId="12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4" fontId="8" fillId="0" borderId="0" xfId="0" applyNumberFormat="1" applyFont="1"/>
    <xf numFmtId="0" fontId="5" fillId="0" borderId="0" xfId="1" applyFont="1"/>
    <xf numFmtId="164" fontId="5" fillId="0" borderId="0" xfId="1" applyNumberFormat="1" applyFont="1"/>
    <xf numFmtId="0" fontId="1" fillId="0" borderId="0" xfId="1"/>
    <xf numFmtId="0" fontId="1" fillId="0" borderId="0" xfId="1" applyBorder="1" applyAlignment="1">
      <alignment horizontal="left"/>
    </xf>
    <xf numFmtId="0" fontId="1" fillId="0" borderId="0" xfId="1" applyFont="1"/>
    <xf numFmtId="0" fontId="5" fillId="0" borderId="0" xfId="1" applyFont="1" applyAlignment="1">
      <alignment vertical="top" wrapText="1"/>
    </xf>
    <xf numFmtId="3" fontId="1" fillId="0" borderId="0" xfId="1" applyNumberForma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1" fontId="1" fillId="5" borderId="1" xfId="1" applyNumberFormat="1" applyFill="1" applyBorder="1" applyAlignment="1">
      <alignment horizontal="center"/>
    </xf>
    <xf numFmtId="0" fontId="1" fillId="3" borderId="0" xfId="0" applyFont="1" applyFill="1"/>
    <xf numFmtId="0" fontId="4" fillId="3" borderId="5" xfId="0" applyFont="1" applyFill="1" applyBorder="1"/>
    <xf numFmtId="0" fontId="0" fillId="3" borderId="19" xfId="0" applyFill="1" applyBorder="1"/>
    <xf numFmtId="0" fontId="0" fillId="3" borderId="6" xfId="0" applyFill="1" applyBorder="1"/>
    <xf numFmtId="0" fontId="1" fillId="3" borderId="7" xfId="0" applyFont="1" applyFill="1" applyBorder="1"/>
    <xf numFmtId="0" fontId="0" fillId="3" borderId="1" xfId="0" applyFill="1" applyBorder="1"/>
    <xf numFmtId="0" fontId="0" fillId="3" borderId="8" xfId="0" applyFill="1" applyBorder="1"/>
    <xf numFmtId="0" fontId="1" fillId="3" borderId="9" xfId="0" applyFont="1" applyFill="1" applyBorder="1"/>
    <xf numFmtId="0" fontId="0" fillId="3" borderId="0" xfId="0" applyFill="1" applyBorder="1"/>
    <xf numFmtId="0" fontId="0" fillId="3" borderId="10" xfId="0" applyFill="1" applyBorder="1"/>
    <xf numFmtId="0" fontId="11" fillId="2" borderId="2" xfId="0" applyFont="1" applyFill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164" fontId="0" fillId="2" borderId="8" xfId="0" applyNumberFormat="1" applyFill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0" fontId="5" fillId="3" borderId="0" xfId="0" applyFont="1" applyFill="1"/>
    <xf numFmtId="164" fontId="1" fillId="0" borderId="0" xfId="0" applyNumberFormat="1" applyFont="1"/>
    <xf numFmtId="0" fontId="12" fillId="0" borderId="0" xfId="0" applyFont="1"/>
    <xf numFmtId="164" fontId="12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5" fillId="3" borderId="11" xfId="0" applyFont="1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1" fillId="3" borderId="9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4" fillId="3" borderId="5" xfId="0" applyFont="1" applyFill="1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165" fontId="0" fillId="4" borderId="4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165" fontId="0" fillId="4" borderId="2" xfId="0" applyNumberFormat="1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9" fontId="1" fillId="2" borderId="1" xfId="0" applyNumberFormat="1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7" borderId="5" xfId="1" applyFill="1" applyBorder="1" applyAlignment="1" applyProtection="1">
      <alignment horizontal="center" vertical="center"/>
    </xf>
    <xf numFmtId="0" fontId="1" fillId="7" borderId="6" xfId="1" applyFill="1" applyBorder="1" applyAlignment="1" applyProtection="1">
      <alignment horizontal="center" vertical="center"/>
    </xf>
    <xf numFmtId="0" fontId="1" fillId="7" borderId="7" xfId="1" applyFill="1" applyBorder="1" applyAlignment="1" applyProtection="1">
      <alignment horizontal="center" vertical="center"/>
    </xf>
    <xf numFmtId="0" fontId="1" fillId="7" borderId="8" xfId="1" applyFill="1" applyBorder="1" applyAlignment="1" applyProtection="1">
      <alignment horizontal="center" vertical="center"/>
    </xf>
    <xf numFmtId="1" fontId="1" fillId="5" borderId="5" xfId="1" applyNumberFormat="1" applyFill="1" applyBorder="1" applyAlignment="1">
      <alignment horizontal="center" vertical="center"/>
    </xf>
    <xf numFmtId="0" fontId="1" fillId="5" borderId="6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/>
    </xf>
    <xf numFmtId="165" fontId="1" fillId="4" borderId="5" xfId="1" applyNumberFormat="1" applyFill="1" applyBorder="1" applyAlignment="1">
      <alignment horizontal="center" vertical="center"/>
    </xf>
    <xf numFmtId="165" fontId="1" fillId="4" borderId="6" xfId="1" applyNumberFormat="1" applyFill="1" applyBorder="1" applyAlignment="1">
      <alignment horizontal="center" vertical="center"/>
    </xf>
    <xf numFmtId="165" fontId="1" fillId="4" borderId="7" xfId="1" applyNumberFormat="1" applyFill="1" applyBorder="1" applyAlignment="1">
      <alignment horizontal="center" vertical="center"/>
    </xf>
    <xf numFmtId="165" fontId="1" fillId="4" borderId="8" xfId="1" applyNumberForma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"/>
    </xf>
    <xf numFmtId="49" fontId="1" fillId="5" borderId="1" xfId="1" applyNumberFormat="1" applyFont="1" applyFill="1" applyBorder="1" applyAlignment="1">
      <alignment horizontal="center"/>
    </xf>
    <xf numFmtId="0" fontId="1" fillId="5" borderId="1" xfId="1" applyNumberFormat="1" applyFont="1" applyFill="1" applyBorder="1" applyAlignment="1">
      <alignment horizontal="center"/>
    </xf>
    <xf numFmtId="0" fontId="6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1" fillId="0" borderId="4" xfId="1" applyBorder="1" applyAlignment="1">
      <alignment horizontal="center" vertical="top" wrapText="1"/>
    </xf>
    <xf numFmtId="0" fontId="1" fillId="0" borderId="4" xfId="1" applyBorder="1" applyAlignment="1">
      <alignment vertical="top" wrapText="1"/>
    </xf>
    <xf numFmtId="0" fontId="5" fillId="0" borderId="0" xfId="1" applyFont="1" applyAlignment="1">
      <alignment horizontal="center"/>
    </xf>
    <xf numFmtId="0" fontId="1" fillId="7" borderId="9" xfId="1" applyFill="1" applyBorder="1" applyAlignment="1" applyProtection="1">
      <alignment horizontal="center" vertical="center"/>
    </xf>
    <xf numFmtId="0" fontId="1" fillId="7" borderId="10" xfId="1" applyFill="1" applyBorder="1" applyAlignment="1" applyProtection="1">
      <alignment horizontal="center" vertical="center"/>
    </xf>
    <xf numFmtId="0" fontId="1" fillId="5" borderId="9" xfId="1" applyFill="1" applyBorder="1" applyAlignment="1">
      <alignment horizontal="center" vertical="center"/>
    </xf>
    <xf numFmtId="0" fontId="1" fillId="5" borderId="10" xfId="1" applyFill="1" applyBorder="1" applyAlignment="1">
      <alignment horizontal="center" vertical="center"/>
    </xf>
    <xf numFmtId="165" fontId="1" fillId="4" borderId="9" xfId="1" applyNumberFormat="1" applyFill="1" applyBorder="1" applyAlignment="1">
      <alignment horizontal="center" vertical="center"/>
    </xf>
    <xf numFmtId="165" fontId="1" fillId="4" borderId="10" xfId="1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99CCFF"/>
      <color rgb="FF66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58"/>
  <sheetViews>
    <sheetView zoomScaleNormal="100" workbookViewId="0">
      <selection activeCell="A6" sqref="A6:F9"/>
    </sheetView>
  </sheetViews>
  <sheetFormatPr baseColWidth="10" defaultRowHeight="13.2" x14ac:dyDescent="0.25"/>
  <cols>
    <col min="1" max="1" width="9.6640625" customWidth="1"/>
    <col min="7" max="7" width="15.88671875" customWidth="1"/>
  </cols>
  <sheetData>
    <row r="1" spans="1:9" x14ac:dyDescent="0.25">
      <c r="A1" s="6" t="s">
        <v>74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6"/>
      <c r="B2" s="7"/>
      <c r="I2" s="7"/>
    </row>
    <row r="3" spans="1:9" x14ac:dyDescent="0.25">
      <c r="A3" s="6"/>
      <c r="B3" s="7"/>
      <c r="C3" s="7"/>
      <c r="D3" s="7"/>
      <c r="E3" s="7"/>
      <c r="F3" s="7"/>
      <c r="G3" s="7"/>
      <c r="H3" s="7"/>
      <c r="I3" s="7"/>
    </row>
    <row r="4" spans="1:9" ht="13.8" thickBot="1" x14ac:dyDescent="0.3">
      <c r="A4" s="7"/>
      <c r="B4" s="7"/>
      <c r="C4" s="7"/>
      <c r="D4" s="7"/>
      <c r="E4" s="7"/>
      <c r="F4" s="7"/>
      <c r="G4" s="7"/>
      <c r="H4" s="7"/>
      <c r="I4" s="7"/>
    </row>
    <row r="5" spans="1:9" ht="13.8" thickBot="1" x14ac:dyDescent="0.3">
      <c r="A5" s="22" t="s">
        <v>43</v>
      </c>
      <c r="B5" s="23"/>
      <c r="C5" s="25"/>
      <c r="D5" s="23"/>
      <c r="E5" s="23"/>
      <c r="F5" s="24"/>
      <c r="G5" s="7"/>
      <c r="H5" s="7"/>
      <c r="I5" s="7"/>
    </row>
    <row r="6" spans="1:9" ht="12.75" customHeight="1" x14ac:dyDescent="0.25">
      <c r="A6" s="75" t="s">
        <v>44</v>
      </c>
      <c r="B6" s="76"/>
      <c r="C6" s="76"/>
      <c r="D6" s="76"/>
      <c r="E6" s="76"/>
      <c r="F6" s="77"/>
      <c r="G6" s="7"/>
      <c r="H6" s="7"/>
      <c r="I6" s="7"/>
    </row>
    <row r="7" spans="1:9" x14ac:dyDescent="0.25">
      <c r="A7" s="78"/>
      <c r="B7" s="79"/>
      <c r="C7" s="79"/>
      <c r="D7" s="79"/>
      <c r="E7" s="79"/>
      <c r="F7" s="80"/>
      <c r="G7" s="7"/>
      <c r="H7" s="7"/>
      <c r="I7" s="7"/>
    </row>
    <row r="8" spans="1:9" x14ac:dyDescent="0.25">
      <c r="A8" s="78"/>
      <c r="B8" s="79"/>
      <c r="C8" s="79"/>
      <c r="D8" s="79"/>
      <c r="E8" s="79"/>
      <c r="F8" s="80"/>
      <c r="G8" s="7"/>
      <c r="H8" s="7"/>
      <c r="I8" s="7"/>
    </row>
    <row r="9" spans="1:9" ht="13.8" thickBot="1" x14ac:dyDescent="0.3">
      <c r="A9" s="81"/>
      <c r="B9" s="82"/>
      <c r="C9" s="82"/>
      <c r="D9" s="82"/>
      <c r="E9" s="82"/>
      <c r="F9" s="83"/>
      <c r="G9" s="7"/>
      <c r="H9" s="7"/>
      <c r="I9" s="7"/>
    </row>
    <row r="10" spans="1:9" x14ac:dyDescent="0.25">
      <c r="A10" s="7"/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45" t="s">
        <v>75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7"/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46" t="s">
        <v>67</v>
      </c>
      <c r="B13" s="47"/>
      <c r="C13" s="47"/>
      <c r="D13" s="47"/>
      <c r="E13" s="47"/>
      <c r="F13" s="47"/>
      <c r="G13" s="48"/>
      <c r="H13" s="48"/>
      <c r="I13" s="7"/>
    </row>
    <row r="14" spans="1:9" x14ac:dyDescent="0.25">
      <c r="A14" s="49" t="s">
        <v>46</v>
      </c>
      <c r="B14" s="50"/>
      <c r="C14" s="50"/>
      <c r="D14" s="50"/>
      <c r="E14" s="50"/>
      <c r="F14" s="50"/>
      <c r="G14" s="50"/>
      <c r="H14" s="51"/>
      <c r="I14" s="7"/>
    </row>
    <row r="15" spans="1:9" x14ac:dyDescent="0.25">
      <c r="A15" s="7"/>
      <c r="B15" s="7"/>
      <c r="C15" s="7"/>
      <c r="D15" s="7"/>
      <c r="E15" s="7"/>
      <c r="F15" s="7"/>
      <c r="G15" s="7"/>
      <c r="H15" s="7"/>
      <c r="I15" s="7"/>
    </row>
    <row r="16" spans="1:9" ht="12.75" customHeight="1" x14ac:dyDescent="0.25">
      <c r="A16" s="88" t="s">
        <v>68</v>
      </c>
      <c r="B16" s="89"/>
      <c r="C16" s="89"/>
      <c r="D16" s="89"/>
      <c r="E16" s="89"/>
      <c r="F16" s="89"/>
      <c r="G16" s="90"/>
      <c r="H16" s="7"/>
      <c r="I16" s="7"/>
    </row>
    <row r="17" spans="1:9" x14ac:dyDescent="0.25">
      <c r="A17" s="91"/>
      <c r="B17" s="79"/>
      <c r="C17" s="79"/>
      <c r="D17" s="79"/>
      <c r="E17" s="79"/>
      <c r="F17" s="79"/>
      <c r="G17" s="92"/>
      <c r="H17" s="7"/>
      <c r="I17" s="7"/>
    </row>
    <row r="18" spans="1:9" ht="12.75" customHeight="1" x14ac:dyDescent="0.25">
      <c r="A18" s="84" t="s">
        <v>47</v>
      </c>
      <c r="B18" s="85"/>
      <c r="C18" s="85"/>
      <c r="D18" s="85"/>
      <c r="E18" s="85"/>
      <c r="F18" s="85"/>
      <c r="G18" s="86"/>
      <c r="H18" s="7"/>
      <c r="I18" s="7"/>
    </row>
    <row r="19" spans="1:9" x14ac:dyDescent="0.25">
      <c r="A19" s="87"/>
      <c r="B19" s="85"/>
      <c r="C19" s="85"/>
      <c r="D19" s="85"/>
      <c r="E19" s="85"/>
      <c r="F19" s="85"/>
      <c r="G19" s="86"/>
      <c r="H19" s="7"/>
      <c r="I19" s="7"/>
    </row>
    <row r="20" spans="1:9" x14ac:dyDescent="0.25">
      <c r="A20" s="52"/>
      <c r="B20" s="53"/>
      <c r="C20" s="53"/>
      <c r="D20" s="53"/>
      <c r="E20" s="53"/>
      <c r="F20" s="53"/>
      <c r="G20" s="54"/>
      <c r="H20" s="7"/>
      <c r="I20" s="7"/>
    </row>
    <row r="21" spans="1:9" ht="12.75" customHeight="1" x14ac:dyDescent="0.25">
      <c r="A21" s="84" t="s">
        <v>69</v>
      </c>
      <c r="B21" s="85"/>
      <c r="C21" s="85"/>
      <c r="D21" s="85"/>
      <c r="E21" s="85"/>
      <c r="F21" s="85"/>
      <c r="G21" s="86"/>
      <c r="H21" s="7"/>
      <c r="I21" s="7"/>
    </row>
    <row r="22" spans="1:9" x14ac:dyDescent="0.25">
      <c r="A22" s="87"/>
      <c r="B22" s="85"/>
      <c r="C22" s="85"/>
      <c r="D22" s="85"/>
      <c r="E22" s="85"/>
      <c r="F22" s="85"/>
      <c r="G22" s="86"/>
      <c r="H22" s="7"/>
      <c r="I22" s="7"/>
    </row>
    <row r="23" spans="1:9" x14ac:dyDescent="0.25">
      <c r="A23" s="87"/>
      <c r="B23" s="85"/>
      <c r="C23" s="85"/>
      <c r="D23" s="85"/>
      <c r="E23" s="85"/>
      <c r="F23" s="85"/>
      <c r="G23" s="86"/>
      <c r="H23" s="7"/>
      <c r="I23" s="7"/>
    </row>
    <row r="24" spans="1:9" x14ac:dyDescent="0.25">
      <c r="A24" s="87"/>
      <c r="B24" s="85"/>
      <c r="C24" s="85"/>
      <c r="D24" s="85"/>
      <c r="E24" s="85"/>
      <c r="F24" s="85"/>
      <c r="G24" s="86"/>
      <c r="H24" s="7"/>
      <c r="I24" s="7"/>
    </row>
    <row r="25" spans="1:9" x14ac:dyDescent="0.25">
      <c r="A25" s="93"/>
      <c r="B25" s="94"/>
      <c r="C25" s="94"/>
      <c r="D25" s="94"/>
      <c r="E25" s="94"/>
      <c r="F25" s="94"/>
      <c r="G25" s="95"/>
      <c r="H25" s="7"/>
      <c r="I25" s="7"/>
    </row>
    <row r="26" spans="1:9" x14ac:dyDescent="0.25">
      <c r="A26" s="7"/>
      <c r="B26" s="7"/>
      <c r="C26" s="7"/>
      <c r="D26" s="7"/>
      <c r="E26" s="7"/>
      <c r="F26" s="7"/>
      <c r="G26" s="7"/>
      <c r="H26" s="7"/>
      <c r="I26" s="7"/>
    </row>
    <row r="27" spans="1:9" x14ac:dyDescent="0.25">
      <c r="A27" s="45" t="s">
        <v>45</v>
      </c>
      <c r="B27" s="7"/>
      <c r="C27" s="7"/>
      <c r="D27" s="7"/>
      <c r="E27" s="7"/>
      <c r="F27" s="7"/>
      <c r="G27" s="7"/>
      <c r="H27" s="7"/>
      <c r="I27" s="7"/>
    </row>
    <row r="28" spans="1:9" x14ac:dyDescent="0.25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25">
      <c r="A29" s="69" t="s">
        <v>70</v>
      </c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9" x14ac:dyDescent="0.2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25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25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25">
      <c r="A34" s="7"/>
      <c r="B34" s="7"/>
      <c r="C34" s="7"/>
      <c r="D34" s="7"/>
      <c r="E34" s="7"/>
      <c r="F34" s="7"/>
      <c r="G34" s="7"/>
      <c r="H34" s="7"/>
      <c r="I34" s="7"/>
    </row>
    <row r="35" spans="1:9" x14ac:dyDescent="0.25">
      <c r="A35" s="7"/>
      <c r="B35" s="7"/>
      <c r="C35" s="7"/>
      <c r="D35" s="7"/>
      <c r="E35" s="7"/>
      <c r="F35" s="7"/>
      <c r="G35" s="7"/>
      <c r="H35" s="7"/>
      <c r="I35" s="7"/>
    </row>
    <row r="36" spans="1:9" x14ac:dyDescent="0.25">
      <c r="A36" s="7"/>
      <c r="B36" s="7"/>
      <c r="C36" s="7"/>
      <c r="D36" s="7"/>
      <c r="E36" s="7"/>
      <c r="F36" s="7"/>
      <c r="G36" s="7"/>
      <c r="H36" s="7"/>
      <c r="I36" s="7"/>
    </row>
    <row r="37" spans="1:9" x14ac:dyDescent="0.25">
      <c r="A37" s="7"/>
      <c r="B37" s="7"/>
      <c r="C37" s="7"/>
      <c r="D37" s="7"/>
      <c r="E37" s="7"/>
      <c r="F37" s="7"/>
      <c r="G37" s="7"/>
      <c r="H37" s="7"/>
      <c r="I37" s="7"/>
    </row>
    <row r="38" spans="1:9" x14ac:dyDescent="0.25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25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25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25">
      <c r="A41" s="7"/>
      <c r="B41" s="7"/>
      <c r="C41" s="7"/>
      <c r="D41" s="7"/>
      <c r="E41" s="7"/>
      <c r="F41" s="7"/>
      <c r="G41" s="7"/>
      <c r="H41" s="7"/>
      <c r="I41" s="7"/>
    </row>
    <row r="42" spans="1:9" x14ac:dyDescent="0.25">
      <c r="A42" s="7"/>
      <c r="B42" s="7"/>
      <c r="C42" s="7"/>
      <c r="D42" s="7"/>
      <c r="E42" s="7"/>
      <c r="F42" s="7"/>
      <c r="G42" s="7"/>
      <c r="H42" s="7"/>
      <c r="I42" s="7"/>
    </row>
    <row r="43" spans="1:9" x14ac:dyDescent="0.25">
      <c r="A43" s="7"/>
      <c r="B43" s="7"/>
      <c r="C43" s="7"/>
      <c r="D43" s="7"/>
      <c r="E43" s="7"/>
      <c r="F43" s="7"/>
      <c r="G43" s="7"/>
      <c r="H43" s="7"/>
      <c r="I43" s="7"/>
    </row>
    <row r="44" spans="1:9" x14ac:dyDescent="0.25">
      <c r="A44" s="7"/>
      <c r="B44" s="7"/>
      <c r="C44" s="7"/>
      <c r="D44" s="7"/>
      <c r="E44" s="7"/>
      <c r="F44" s="7"/>
      <c r="G44" s="7"/>
      <c r="H44" s="7"/>
      <c r="I44" s="7"/>
    </row>
    <row r="45" spans="1:9" x14ac:dyDescent="0.25">
      <c r="A45" s="7"/>
      <c r="B45" s="7"/>
      <c r="C45" s="7"/>
      <c r="D45" s="7"/>
      <c r="E45" s="7"/>
      <c r="F45" s="7"/>
      <c r="G45" s="7"/>
      <c r="H45" s="7"/>
      <c r="I45" s="7"/>
    </row>
    <row r="46" spans="1:9" x14ac:dyDescent="0.25">
      <c r="A46" s="7"/>
      <c r="B46" s="7"/>
      <c r="C46" s="7"/>
      <c r="D46" s="7"/>
      <c r="E46" s="7"/>
      <c r="F46" s="7"/>
      <c r="G46" s="7"/>
      <c r="H46" s="7"/>
      <c r="I46" s="7"/>
    </row>
    <row r="47" spans="1:9" x14ac:dyDescent="0.25">
      <c r="A47" s="7"/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7"/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 s="7"/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 s="7"/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 s="7"/>
      <c r="B51" s="7"/>
      <c r="C51" s="7"/>
      <c r="D51" s="7"/>
      <c r="E51" s="7"/>
      <c r="F51" s="7"/>
      <c r="G51" s="7"/>
      <c r="H51" s="7"/>
      <c r="I51" s="7"/>
    </row>
    <row r="52" spans="1:9" x14ac:dyDescent="0.25">
      <c r="A52" s="7"/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 s="7"/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 s="7"/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 s="7"/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 s="7"/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 s="7"/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 s="7"/>
      <c r="B58" s="7"/>
      <c r="C58" s="7"/>
      <c r="D58" s="7"/>
      <c r="E58" s="7"/>
      <c r="F58" s="7"/>
      <c r="G58" s="7"/>
      <c r="H58" s="7"/>
      <c r="I58" s="7"/>
    </row>
  </sheetData>
  <sheetProtection algorithmName="SHA-512" hashValue="vQvy3Gw7xtQaQNDrXDHEPMayFUjT+Tj/aCUQyToHusOwqLwYUQYdSOrst0eBF8izFJsE9OuTpYP5rQ11Przg/g==" saltValue="0VidYVUrzKdH8h4xeP/8+g==" spinCount="100000" sheet="1" objects="1" scenarios="1"/>
  <mergeCells count="4">
    <mergeCell ref="A6:F9"/>
    <mergeCell ref="A18:G19"/>
    <mergeCell ref="A16:G17"/>
    <mergeCell ref="A21:G25"/>
  </mergeCells>
  <phoneticPr fontId="2" type="noConversion"/>
  <pageMargins left="0.78740157499999996" right="0.78740157499999996" top="0.984251969" bottom="0.984251969" header="0.4921259845" footer="0.4921259845"/>
  <pageSetup paperSize="9" scale="82" orientation="portrait" r:id="rId1"/>
  <headerFooter alignWithMargins="0">
    <oddFooter>&amp;LAnhang 1 zu Anlage 2 zur Vereinbarung gem. §§ 113, 118 Abs. 3 und 120 SGB V vom 01.09.2021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opLeftCell="A116" workbookViewId="0">
      <selection activeCell="F5" sqref="F5:F149"/>
    </sheetView>
  </sheetViews>
  <sheetFormatPr baseColWidth="10" defaultRowHeight="13.2" x14ac:dyDescent="0.25"/>
  <cols>
    <col min="2" max="5" width="12.88671875" customWidth="1"/>
    <col min="6" max="6" width="11.33203125" customWidth="1"/>
  </cols>
  <sheetData>
    <row r="1" spans="1:10" x14ac:dyDescent="0.25">
      <c r="A1" s="5" t="s">
        <v>63</v>
      </c>
      <c r="B1" s="5" t="s">
        <v>48</v>
      </c>
      <c r="C1" s="5" t="s">
        <v>9</v>
      </c>
      <c r="D1" s="5" t="s">
        <v>10</v>
      </c>
      <c r="E1" s="5" t="s">
        <v>83</v>
      </c>
      <c r="F1" s="5" t="s">
        <v>62</v>
      </c>
      <c r="G1" s="5" t="s">
        <v>3</v>
      </c>
    </row>
    <row r="2" spans="1:10" x14ac:dyDescent="0.25">
      <c r="A2" s="11">
        <f>Quartal4!F9</f>
        <v>0</v>
      </c>
      <c r="B2" s="11">
        <f>Quartal4!F10</f>
        <v>0</v>
      </c>
      <c r="C2" s="11">
        <v>1</v>
      </c>
      <c r="D2" s="11">
        <v>2022</v>
      </c>
      <c r="E2" s="11">
        <v>4</v>
      </c>
      <c r="F2" s="11">
        <f>Quartal4!B10</f>
        <v>0</v>
      </c>
      <c r="G2" s="61">
        <f>Quartal4!F12</f>
        <v>0</v>
      </c>
      <c r="I2" s="3"/>
      <c r="J2" s="3"/>
    </row>
    <row r="4" spans="1:10" x14ac:dyDescent="0.25">
      <c r="A4" s="5" t="s">
        <v>63</v>
      </c>
      <c r="B4" t="s">
        <v>48</v>
      </c>
      <c r="C4" t="s">
        <v>9</v>
      </c>
      <c r="D4" t="s">
        <v>10</v>
      </c>
      <c r="E4" s="5" t="s">
        <v>83</v>
      </c>
      <c r="F4" t="str">
        <f>Quartal1!A14</f>
        <v>Leistungsziffer
nach Anlage 1</v>
      </c>
      <c r="G4" t="str">
        <f>Quartal1!C14</f>
        <v>Anzahl
erbrachter Leistungen</v>
      </c>
      <c r="H4" s="5" t="s">
        <v>66</v>
      </c>
    </row>
    <row r="5" spans="1:10" x14ac:dyDescent="0.25">
      <c r="A5">
        <f>$A$2</f>
        <v>0</v>
      </c>
      <c r="B5" s="3">
        <f>$B$2</f>
        <v>0</v>
      </c>
      <c r="C5" s="3">
        <f>$C$2</f>
        <v>1</v>
      </c>
      <c r="D5" s="11">
        <f>$D$2</f>
        <v>2022</v>
      </c>
      <c r="E5" s="11">
        <v>4</v>
      </c>
      <c r="F5" t="str">
        <f>RIGHT(Quartal4!A16,3)</f>
        <v>100</v>
      </c>
      <c r="G5" s="11">
        <f>Quartal4!C16</f>
        <v>0</v>
      </c>
      <c r="H5" t="e">
        <f>Quartal4!E16</f>
        <v>#DIV/0!</v>
      </c>
    </row>
    <row r="6" spans="1:10" x14ac:dyDescent="0.25">
      <c r="A6">
        <f t="shared" ref="A6:A69" si="0">$A$2</f>
        <v>0</v>
      </c>
      <c r="B6" s="3">
        <f t="shared" ref="B6:B69" si="1">$B$2</f>
        <v>0</v>
      </c>
      <c r="C6" s="3">
        <f t="shared" ref="C6:C69" si="2">$C$2</f>
        <v>1</v>
      </c>
      <c r="D6" s="11">
        <f t="shared" ref="D6:D69" si="3">$D$2</f>
        <v>2022</v>
      </c>
      <c r="E6" s="11">
        <v>4</v>
      </c>
      <c r="F6" t="str">
        <f>RIGHT(Quartal4!A17,3)</f>
        <v>109</v>
      </c>
      <c r="G6">
        <f>Quartal4!C17</f>
        <v>0</v>
      </c>
      <c r="H6" t="e">
        <f>Quartal4!E17</f>
        <v>#DIV/0!</v>
      </c>
    </row>
    <row r="7" spans="1:10" x14ac:dyDescent="0.25">
      <c r="A7">
        <f t="shared" si="0"/>
        <v>0</v>
      </c>
      <c r="B7" s="3">
        <f t="shared" si="1"/>
        <v>0</v>
      </c>
      <c r="C7" s="3">
        <f t="shared" si="2"/>
        <v>1</v>
      </c>
      <c r="D7" s="11">
        <f t="shared" si="3"/>
        <v>2022</v>
      </c>
      <c r="E7" s="11">
        <v>4</v>
      </c>
      <c r="F7" t="str">
        <f>RIGHT(Quartal4!A18,3)</f>
        <v>110</v>
      </c>
      <c r="G7">
        <f>Quartal4!C18</f>
        <v>0</v>
      </c>
      <c r="H7" t="e">
        <f>Quartal4!E18</f>
        <v>#DIV/0!</v>
      </c>
    </row>
    <row r="8" spans="1:10" x14ac:dyDescent="0.25">
      <c r="A8">
        <f t="shared" si="0"/>
        <v>0</v>
      </c>
      <c r="B8">
        <f t="shared" si="1"/>
        <v>0</v>
      </c>
      <c r="C8">
        <f t="shared" si="2"/>
        <v>1</v>
      </c>
      <c r="D8">
        <f t="shared" si="3"/>
        <v>2022</v>
      </c>
      <c r="E8">
        <v>4</v>
      </c>
      <c r="F8" t="str">
        <f>RIGHT(Quartal4!A19,3)</f>
        <v>111</v>
      </c>
      <c r="G8">
        <f>Quartal4!C19</f>
        <v>0</v>
      </c>
      <c r="H8" t="e">
        <f>Quartal4!E19</f>
        <v>#DIV/0!</v>
      </c>
    </row>
    <row r="9" spans="1:10" x14ac:dyDescent="0.25">
      <c r="A9">
        <f t="shared" si="0"/>
        <v>0</v>
      </c>
      <c r="B9">
        <f t="shared" si="1"/>
        <v>0</v>
      </c>
      <c r="C9">
        <f t="shared" si="2"/>
        <v>1</v>
      </c>
      <c r="D9">
        <f t="shared" si="3"/>
        <v>2022</v>
      </c>
      <c r="E9">
        <v>4</v>
      </c>
      <c r="F9" t="str">
        <f>RIGHT(Quartal4!A20,3)</f>
        <v>112</v>
      </c>
      <c r="G9">
        <f>Quartal4!C20</f>
        <v>0</v>
      </c>
      <c r="H9" t="e">
        <f>Quartal4!E20</f>
        <v>#DIV/0!</v>
      </c>
    </row>
    <row r="10" spans="1:10" x14ac:dyDescent="0.25">
      <c r="A10">
        <f t="shared" si="0"/>
        <v>0</v>
      </c>
      <c r="B10">
        <f t="shared" si="1"/>
        <v>0</v>
      </c>
      <c r="C10">
        <f t="shared" si="2"/>
        <v>1</v>
      </c>
      <c r="D10">
        <f t="shared" si="3"/>
        <v>2022</v>
      </c>
      <c r="E10">
        <v>4</v>
      </c>
      <c r="F10" t="str">
        <f>RIGHT(Quartal4!A21,3)</f>
        <v>113</v>
      </c>
      <c r="G10">
        <f>Quartal4!C21</f>
        <v>0</v>
      </c>
      <c r="H10" t="e">
        <f>Quartal4!E21</f>
        <v>#DIV/0!</v>
      </c>
    </row>
    <row r="11" spans="1:10" x14ac:dyDescent="0.25">
      <c r="A11">
        <f t="shared" si="0"/>
        <v>0</v>
      </c>
      <c r="B11">
        <f t="shared" si="1"/>
        <v>0</v>
      </c>
      <c r="C11">
        <f t="shared" si="2"/>
        <v>1</v>
      </c>
      <c r="D11">
        <f t="shared" si="3"/>
        <v>2022</v>
      </c>
      <c r="E11">
        <v>4</v>
      </c>
      <c r="F11" t="str">
        <f>RIGHT(Quartal4!A22,3)</f>
        <v>114</v>
      </c>
      <c r="G11">
        <f>Quartal4!C22</f>
        <v>0</v>
      </c>
      <c r="H11" t="e">
        <f>Quartal4!E22</f>
        <v>#DIV/0!</v>
      </c>
    </row>
    <row r="12" spans="1:10" x14ac:dyDescent="0.25">
      <c r="A12">
        <f t="shared" si="0"/>
        <v>0</v>
      </c>
      <c r="B12">
        <f t="shared" si="1"/>
        <v>0</v>
      </c>
      <c r="C12">
        <f t="shared" si="2"/>
        <v>1</v>
      </c>
      <c r="D12">
        <f t="shared" si="3"/>
        <v>2022</v>
      </c>
      <c r="E12">
        <v>4</v>
      </c>
      <c r="F12" t="str">
        <f>RIGHT(Quartal4!A23,3)</f>
        <v>115</v>
      </c>
      <c r="G12">
        <f>Quartal4!C23</f>
        <v>0</v>
      </c>
      <c r="H12" t="e">
        <f>Quartal4!E23</f>
        <v>#DIV/0!</v>
      </c>
    </row>
    <row r="13" spans="1:10" x14ac:dyDescent="0.25">
      <c r="A13">
        <f t="shared" si="0"/>
        <v>0</v>
      </c>
      <c r="B13" s="3">
        <f t="shared" si="1"/>
        <v>0</v>
      </c>
      <c r="C13" s="3">
        <f t="shared" si="2"/>
        <v>1</v>
      </c>
      <c r="D13" s="11">
        <f t="shared" si="3"/>
        <v>2022</v>
      </c>
      <c r="E13" s="11">
        <v>4</v>
      </c>
      <c r="F13" t="str">
        <f>RIGHT(Quartal4!A24,3)</f>
        <v>116</v>
      </c>
      <c r="G13">
        <f>Quartal4!C24</f>
        <v>0</v>
      </c>
      <c r="H13" t="e">
        <f>Quartal4!E24</f>
        <v>#DIV/0!</v>
      </c>
    </row>
    <row r="14" spans="1:10" x14ac:dyDescent="0.25">
      <c r="A14">
        <f t="shared" si="0"/>
        <v>0</v>
      </c>
      <c r="B14">
        <f t="shared" si="1"/>
        <v>0</v>
      </c>
      <c r="C14">
        <f t="shared" si="2"/>
        <v>1</v>
      </c>
      <c r="D14">
        <f t="shared" si="3"/>
        <v>2022</v>
      </c>
      <c r="E14">
        <v>4</v>
      </c>
      <c r="F14" t="str">
        <f>RIGHT(Quartal4!A25,3)</f>
        <v>119</v>
      </c>
      <c r="G14">
        <f>Quartal4!C25</f>
        <v>0</v>
      </c>
      <c r="H14" t="e">
        <f>Quartal4!E25</f>
        <v>#DIV/0!</v>
      </c>
    </row>
    <row r="15" spans="1:10" x14ac:dyDescent="0.25">
      <c r="A15">
        <f t="shared" si="0"/>
        <v>0</v>
      </c>
      <c r="B15">
        <f t="shared" si="1"/>
        <v>0</v>
      </c>
      <c r="C15">
        <f t="shared" si="2"/>
        <v>1</v>
      </c>
      <c r="D15">
        <f t="shared" si="3"/>
        <v>2022</v>
      </c>
      <c r="E15">
        <v>4</v>
      </c>
      <c r="F15" t="str">
        <f>RIGHT(Quartal4!A26,3)</f>
        <v>130</v>
      </c>
      <c r="G15">
        <f>Quartal4!C26</f>
        <v>0</v>
      </c>
      <c r="H15" t="e">
        <f>Quartal4!E26</f>
        <v>#DIV/0!</v>
      </c>
    </row>
    <row r="16" spans="1:10" x14ac:dyDescent="0.25">
      <c r="A16">
        <f t="shared" si="0"/>
        <v>0</v>
      </c>
      <c r="B16">
        <f t="shared" si="1"/>
        <v>0</v>
      </c>
      <c r="C16">
        <f t="shared" si="2"/>
        <v>1</v>
      </c>
      <c r="D16">
        <f t="shared" si="3"/>
        <v>2022</v>
      </c>
      <c r="E16">
        <v>4</v>
      </c>
      <c r="F16" t="str">
        <f>RIGHT(Quartal4!A27,3)</f>
        <v>131</v>
      </c>
      <c r="G16">
        <f>Quartal4!C27</f>
        <v>0</v>
      </c>
      <c r="H16" t="e">
        <f>Quartal4!E27</f>
        <v>#DIV/0!</v>
      </c>
    </row>
    <row r="17" spans="1:8" x14ac:dyDescent="0.25">
      <c r="A17">
        <f t="shared" si="0"/>
        <v>0</v>
      </c>
      <c r="B17">
        <f t="shared" si="1"/>
        <v>0</v>
      </c>
      <c r="C17">
        <f t="shared" si="2"/>
        <v>1</v>
      </c>
      <c r="D17">
        <f t="shared" si="3"/>
        <v>2022</v>
      </c>
      <c r="E17">
        <v>4</v>
      </c>
      <c r="F17" t="str">
        <f>RIGHT(Quartal4!A28,3)</f>
        <v>132</v>
      </c>
      <c r="G17">
        <f>Quartal4!C28</f>
        <v>0</v>
      </c>
      <c r="H17" t="e">
        <f>Quartal4!E28</f>
        <v>#DIV/0!</v>
      </c>
    </row>
    <row r="18" spans="1:8" x14ac:dyDescent="0.25">
      <c r="A18">
        <f t="shared" si="0"/>
        <v>0</v>
      </c>
      <c r="B18">
        <f t="shared" si="1"/>
        <v>0</v>
      </c>
      <c r="C18">
        <f t="shared" si="2"/>
        <v>1</v>
      </c>
      <c r="D18">
        <f t="shared" si="3"/>
        <v>2022</v>
      </c>
      <c r="E18">
        <v>4</v>
      </c>
      <c r="F18" t="str">
        <f>RIGHT(Quartal4!A29,3)</f>
        <v>133</v>
      </c>
      <c r="G18">
        <f>Quartal4!C29</f>
        <v>0</v>
      </c>
      <c r="H18" t="e">
        <f>Quartal4!E29</f>
        <v>#DIV/0!</v>
      </c>
    </row>
    <row r="19" spans="1:8" x14ac:dyDescent="0.25">
      <c r="A19">
        <f t="shared" si="0"/>
        <v>0</v>
      </c>
      <c r="B19">
        <f t="shared" si="1"/>
        <v>0</v>
      </c>
      <c r="C19">
        <f t="shared" si="2"/>
        <v>1</v>
      </c>
      <c r="D19">
        <f t="shared" si="3"/>
        <v>2022</v>
      </c>
      <c r="E19">
        <v>4</v>
      </c>
      <c r="F19" t="str">
        <f>RIGHT(Quartal4!A30,3)</f>
        <v>134</v>
      </c>
      <c r="G19">
        <f>Quartal4!C30</f>
        <v>0</v>
      </c>
      <c r="H19" t="e">
        <f>Quartal4!E30</f>
        <v>#DIV/0!</v>
      </c>
    </row>
    <row r="20" spans="1:8" x14ac:dyDescent="0.25">
      <c r="A20">
        <f t="shared" si="0"/>
        <v>0</v>
      </c>
      <c r="B20">
        <f t="shared" si="1"/>
        <v>0</v>
      </c>
      <c r="C20">
        <f t="shared" si="2"/>
        <v>1</v>
      </c>
      <c r="D20">
        <f t="shared" si="3"/>
        <v>2022</v>
      </c>
      <c r="E20">
        <v>4</v>
      </c>
      <c r="F20" t="str">
        <f>RIGHT(Quartal4!A31,3)</f>
        <v>135</v>
      </c>
      <c r="G20">
        <f>Quartal4!C31</f>
        <v>0</v>
      </c>
      <c r="H20" t="e">
        <f>Quartal4!E31</f>
        <v>#DIV/0!</v>
      </c>
    </row>
    <row r="21" spans="1:8" x14ac:dyDescent="0.25">
      <c r="A21">
        <f t="shared" si="0"/>
        <v>0</v>
      </c>
      <c r="B21">
        <f t="shared" si="1"/>
        <v>0</v>
      </c>
      <c r="C21">
        <f t="shared" si="2"/>
        <v>1</v>
      </c>
      <c r="D21">
        <f t="shared" si="3"/>
        <v>2022</v>
      </c>
      <c r="E21">
        <v>4</v>
      </c>
      <c r="F21" t="str">
        <f>RIGHT(Quartal4!A32,3)</f>
        <v>136</v>
      </c>
      <c r="G21">
        <f>Quartal4!C32</f>
        <v>0</v>
      </c>
      <c r="H21" t="e">
        <f>Quartal4!E32</f>
        <v>#DIV/0!</v>
      </c>
    </row>
    <row r="22" spans="1:8" x14ac:dyDescent="0.25">
      <c r="A22">
        <f t="shared" si="0"/>
        <v>0</v>
      </c>
      <c r="B22">
        <f t="shared" si="1"/>
        <v>0</v>
      </c>
      <c r="C22">
        <f t="shared" si="2"/>
        <v>1</v>
      </c>
      <c r="D22">
        <f t="shared" si="3"/>
        <v>2022</v>
      </c>
      <c r="E22">
        <v>4</v>
      </c>
      <c r="F22" t="str">
        <f>RIGHT(Quartal4!A33,3)</f>
        <v>143</v>
      </c>
      <c r="G22">
        <f>Quartal4!C33</f>
        <v>0</v>
      </c>
      <c r="H22" t="e">
        <f>Quartal4!E33</f>
        <v>#DIV/0!</v>
      </c>
    </row>
    <row r="23" spans="1:8" x14ac:dyDescent="0.25">
      <c r="A23">
        <f t="shared" si="0"/>
        <v>0</v>
      </c>
      <c r="B23">
        <f t="shared" si="1"/>
        <v>0</v>
      </c>
      <c r="C23">
        <f t="shared" si="2"/>
        <v>1</v>
      </c>
      <c r="D23">
        <f t="shared" si="3"/>
        <v>2022</v>
      </c>
      <c r="E23">
        <v>4</v>
      </c>
      <c r="F23" t="str">
        <f>RIGHT(Quartal4!A34,3)</f>
        <v>144</v>
      </c>
      <c r="G23">
        <f>Quartal4!C34</f>
        <v>0</v>
      </c>
      <c r="H23" t="e">
        <f>Quartal4!E34</f>
        <v>#DIV/0!</v>
      </c>
    </row>
    <row r="24" spans="1:8" x14ac:dyDescent="0.25">
      <c r="A24">
        <f t="shared" si="0"/>
        <v>0</v>
      </c>
      <c r="B24">
        <f t="shared" si="1"/>
        <v>0</v>
      </c>
      <c r="C24">
        <f t="shared" si="2"/>
        <v>1</v>
      </c>
      <c r="D24">
        <f t="shared" si="3"/>
        <v>2022</v>
      </c>
      <c r="E24">
        <v>4</v>
      </c>
      <c r="F24" t="str">
        <f>RIGHT(Quartal4!A35,3)</f>
        <v>145</v>
      </c>
      <c r="G24">
        <f>Quartal4!C35</f>
        <v>0</v>
      </c>
      <c r="H24" t="e">
        <f>Quartal4!E35</f>
        <v>#DIV/0!</v>
      </c>
    </row>
    <row r="25" spans="1:8" x14ac:dyDescent="0.25">
      <c r="A25">
        <f t="shared" si="0"/>
        <v>0</v>
      </c>
      <c r="B25">
        <f t="shared" si="1"/>
        <v>0</v>
      </c>
      <c r="C25">
        <f t="shared" si="2"/>
        <v>1</v>
      </c>
      <c r="D25">
        <f t="shared" si="3"/>
        <v>2022</v>
      </c>
      <c r="E25">
        <v>4</v>
      </c>
      <c r="F25" t="str">
        <f>RIGHT(Quartal4!A36,3)</f>
        <v>153</v>
      </c>
      <c r="G25">
        <f>Quartal4!C36</f>
        <v>0</v>
      </c>
      <c r="H25" t="e">
        <f>Quartal4!E36</f>
        <v>#DIV/0!</v>
      </c>
    </row>
    <row r="26" spans="1:8" x14ac:dyDescent="0.25">
      <c r="A26">
        <f t="shared" si="0"/>
        <v>0</v>
      </c>
      <c r="B26">
        <f t="shared" si="1"/>
        <v>0</v>
      </c>
      <c r="C26">
        <f t="shared" si="2"/>
        <v>1</v>
      </c>
      <c r="D26">
        <f t="shared" si="3"/>
        <v>2022</v>
      </c>
      <c r="E26">
        <v>4</v>
      </c>
      <c r="F26" t="str">
        <f>RIGHT(Quartal4!A37,3)</f>
        <v>154</v>
      </c>
      <c r="G26">
        <f>Quartal4!C37</f>
        <v>0</v>
      </c>
      <c r="H26" t="e">
        <f>Quartal4!E37</f>
        <v>#DIV/0!</v>
      </c>
    </row>
    <row r="27" spans="1:8" x14ac:dyDescent="0.25">
      <c r="A27">
        <f t="shared" si="0"/>
        <v>0</v>
      </c>
      <c r="B27">
        <f t="shared" si="1"/>
        <v>0</v>
      </c>
      <c r="C27">
        <f t="shared" si="2"/>
        <v>1</v>
      </c>
      <c r="D27">
        <f t="shared" si="3"/>
        <v>2022</v>
      </c>
      <c r="E27">
        <v>4</v>
      </c>
      <c r="F27" t="str">
        <f>RIGHT(Quartal4!A38,3)</f>
        <v>155</v>
      </c>
      <c r="G27">
        <f>Quartal4!C38</f>
        <v>0</v>
      </c>
      <c r="H27" t="e">
        <f>Quartal4!E38</f>
        <v>#DIV/0!</v>
      </c>
    </row>
    <row r="28" spans="1:8" x14ac:dyDescent="0.25">
      <c r="A28">
        <f t="shared" si="0"/>
        <v>0</v>
      </c>
      <c r="B28">
        <f t="shared" si="1"/>
        <v>0</v>
      </c>
      <c r="C28">
        <f t="shared" si="2"/>
        <v>1</v>
      </c>
      <c r="D28">
        <f t="shared" si="3"/>
        <v>2022</v>
      </c>
      <c r="E28">
        <v>4</v>
      </c>
      <c r="F28" t="str">
        <f>RIGHT(Quartal4!A39,3)</f>
        <v>160</v>
      </c>
      <c r="G28">
        <f>Quartal4!C39</f>
        <v>0</v>
      </c>
      <c r="H28" t="e">
        <f>Quartal4!E39</f>
        <v>#DIV/0!</v>
      </c>
    </row>
    <row r="29" spans="1:8" x14ac:dyDescent="0.25">
      <c r="A29">
        <f t="shared" si="0"/>
        <v>0</v>
      </c>
      <c r="B29">
        <f t="shared" si="1"/>
        <v>0</v>
      </c>
      <c r="C29">
        <f t="shared" si="2"/>
        <v>1</v>
      </c>
      <c r="D29">
        <f t="shared" si="3"/>
        <v>2022</v>
      </c>
      <c r="E29">
        <v>4</v>
      </c>
      <c r="F29" t="str">
        <f>RIGHT(Quartal4!A40,3)</f>
        <v>161</v>
      </c>
      <c r="G29">
        <f>Quartal4!C40</f>
        <v>0</v>
      </c>
      <c r="H29" t="e">
        <f>Quartal4!E40</f>
        <v>#DIV/0!</v>
      </c>
    </row>
    <row r="30" spans="1:8" x14ac:dyDescent="0.25">
      <c r="A30">
        <f t="shared" si="0"/>
        <v>0</v>
      </c>
      <c r="B30">
        <f t="shared" si="1"/>
        <v>0</v>
      </c>
      <c r="C30">
        <f t="shared" si="2"/>
        <v>1</v>
      </c>
      <c r="D30">
        <f t="shared" si="3"/>
        <v>2022</v>
      </c>
      <c r="E30">
        <v>4</v>
      </c>
      <c r="F30" t="str">
        <f>RIGHT(Quartal4!A41,3)</f>
        <v>162</v>
      </c>
      <c r="G30">
        <f>Quartal4!C41</f>
        <v>0</v>
      </c>
      <c r="H30" t="e">
        <f>Quartal4!E41</f>
        <v>#DIV/0!</v>
      </c>
    </row>
    <row r="31" spans="1:8" x14ac:dyDescent="0.25">
      <c r="A31">
        <f t="shared" si="0"/>
        <v>0</v>
      </c>
      <c r="B31">
        <f t="shared" si="1"/>
        <v>0</v>
      </c>
      <c r="C31">
        <f t="shared" si="2"/>
        <v>1</v>
      </c>
      <c r="D31">
        <f t="shared" si="3"/>
        <v>2022</v>
      </c>
      <c r="E31">
        <v>4</v>
      </c>
      <c r="F31" t="str">
        <f>RIGHT(Quartal4!A42,3)</f>
        <v>163</v>
      </c>
      <c r="G31">
        <f>Quartal4!C42</f>
        <v>0</v>
      </c>
      <c r="H31" t="e">
        <f>Quartal4!E42</f>
        <v>#DIV/0!</v>
      </c>
    </row>
    <row r="32" spans="1:8" x14ac:dyDescent="0.25">
      <c r="A32">
        <f t="shared" si="0"/>
        <v>0</v>
      </c>
      <c r="B32">
        <f t="shared" si="1"/>
        <v>0</v>
      </c>
      <c r="C32">
        <f t="shared" si="2"/>
        <v>1</v>
      </c>
      <c r="D32">
        <f t="shared" si="3"/>
        <v>2022</v>
      </c>
      <c r="E32">
        <v>4</v>
      </c>
      <c r="F32" t="str">
        <f>RIGHT(Quartal4!A43,3)</f>
        <v>164</v>
      </c>
      <c r="G32">
        <f>Quartal4!C43</f>
        <v>0</v>
      </c>
      <c r="H32" t="e">
        <f>Quartal4!E43</f>
        <v>#DIV/0!</v>
      </c>
    </row>
    <row r="33" spans="1:8" x14ac:dyDescent="0.25">
      <c r="A33">
        <f t="shared" si="0"/>
        <v>0</v>
      </c>
      <c r="B33">
        <f t="shared" si="1"/>
        <v>0</v>
      </c>
      <c r="C33">
        <f t="shared" si="2"/>
        <v>1</v>
      </c>
      <c r="D33">
        <f t="shared" si="3"/>
        <v>2022</v>
      </c>
      <c r="E33">
        <v>4</v>
      </c>
      <c r="F33" t="str">
        <f>RIGHT(Quartal4!A44,3)</f>
        <v>165</v>
      </c>
      <c r="G33">
        <f>Quartal4!C44</f>
        <v>0</v>
      </c>
      <c r="H33" t="e">
        <f>Quartal4!E44</f>
        <v>#DIV/0!</v>
      </c>
    </row>
    <row r="34" spans="1:8" x14ac:dyDescent="0.25">
      <c r="A34">
        <f t="shared" si="0"/>
        <v>0</v>
      </c>
      <c r="B34">
        <f t="shared" si="1"/>
        <v>0</v>
      </c>
      <c r="C34">
        <f t="shared" si="2"/>
        <v>1</v>
      </c>
      <c r="D34">
        <f t="shared" si="3"/>
        <v>2022</v>
      </c>
      <c r="E34">
        <v>4</v>
      </c>
      <c r="F34" t="str">
        <f>RIGHT(Quartal4!A45,3)</f>
        <v>166</v>
      </c>
      <c r="G34">
        <f>Quartal4!C45</f>
        <v>0</v>
      </c>
      <c r="H34" t="e">
        <f>Quartal4!E45</f>
        <v>#DIV/0!</v>
      </c>
    </row>
    <row r="35" spans="1:8" x14ac:dyDescent="0.25">
      <c r="A35">
        <f t="shared" si="0"/>
        <v>0</v>
      </c>
      <c r="B35">
        <f t="shared" si="1"/>
        <v>0</v>
      </c>
      <c r="C35">
        <f t="shared" si="2"/>
        <v>1</v>
      </c>
      <c r="D35">
        <f t="shared" si="3"/>
        <v>2022</v>
      </c>
      <c r="E35">
        <v>4</v>
      </c>
      <c r="F35" t="str">
        <f>RIGHT(Quartal4!A46,3)</f>
        <v>170</v>
      </c>
      <c r="G35">
        <f>Quartal4!C46</f>
        <v>0</v>
      </c>
      <c r="H35" t="e">
        <f>Quartal4!E46</f>
        <v>#DIV/0!</v>
      </c>
    </row>
    <row r="36" spans="1:8" x14ac:dyDescent="0.25">
      <c r="A36">
        <f t="shared" si="0"/>
        <v>0</v>
      </c>
      <c r="B36">
        <f t="shared" si="1"/>
        <v>0</v>
      </c>
      <c r="C36">
        <f t="shared" si="2"/>
        <v>1</v>
      </c>
      <c r="D36">
        <f t="shared" si="3"/>
        <v>2022</v>
      </c>
      <c r="E36">
        <v>4</v>
      </c>
      <c r="F36" t="str">
        <f>RIGHT(Quartal4!A47,3)</f>
        <v>171</v>
      </c>
      <c r="G36">
        <f>Quartal4!C47</f>
        <v>0</v>
      </c>
      <c r="H36" t="e">
        <f>Quartal4!E47</f>
        <v>#DIV/0!</v>
      </c>
    </row>
    <row r="37" spans="1:8" x14ac:dyDescent="0.25">
      <c r="A37">
        <f t="shared" si="0"/>
        <v>0</v>
      </c>
      <c r="B37">
        <f t="shared" si="1"/>
        <v>0</v>
      </c>
      <c r="C37">
        <f t="shared" si="2"/>
        <v>1</v>
      </c>
      <c r="D37">
        <f t="shared" si="3"/>
        <v>2022</v>
      </c>
      <c r="E37">
        <v>4</v>
      </c>
      <c r="F37" t="str">
        <f>RIGHT(Quartal4!A48,3)</f>
        <v>172</v>
      </c>
      <c r="G37">
        <f>Quartal4!C48</f>
        <v>0</v>
      </c>
      <c r="H37" t="e">
        <f>Quartal4!E48</f>
        <v>#DIV/0!</v>
      </c>
    </row>
    <row r="38" spans="1:8" x14ac:dyDescent="0.25">
      <c r="A38">
        <f t="shared" si="0"/>
        <v>0</v>
      </c>
      <c r="B38">
        <f t="shared" si="1"/>
        <v>0</v>
      </c>
      <c r="C38">
        <f t="shared" si="2"/>
        <v>1</v>
      </c>
      <c r="D38">
        <f t="shared" si="3"/>
        <v>2022</v>
      </c>
      <c r="E38">
        <v>4</v>
      </c>
      <c r="F38" t="str">
        <f>RIGHT(Quartal4!A49,3)</f>
        <v>173</v>
      </c>
      <c r="G38">
        <f>Quartal4!C49</f>
        <v>0</v>
      </c>
      <c r="H38" t="e">
        <f>Quartal4!E49</f>
        <v>#DIV/0!</v>
      </c>
    </row>
    <row r="39" spans="1:8" x14ac:dyDescent="0.25">
      <c r="A39">
        <f t="shared" si="0"/>
        <v>0</v>
      </c>
      <c r="B39">
        <f t="shared" si="1"/>
        <v>0</v>
      </c>
      <c r="C39">
        <f t="shared" si="2"/>
        <v>1</v>
      </c>
      <c r="D39">
        <f t="shared" si="3"/>
        <v>2022</v>
      </c>
      <c r="E39">
        <v>4</v>
      </c>
      <c r="F39" t="str">
        <f>RIGHT(Quartal4!A50,3)</f>
        <v>180</v>
      </c>
      <c r="G39">
        <f>Quartal4!C50</f>
        <v>0</v>
      </c>
      <c r="H39" t="e">
        <f>Quartal4!E50</f>
        <v>#DIV/0!</v>
      </c>
    </row>
    <row r="40" spans="1:8" x14ac:dyDescent="0.25">
      <c r="A40">
        <f t="shared" si="0"/>
        <v>0</v>
      </c>
      <c r="B40">
        <f t="shared" si="1"/>
        <v>0</v>
      </c>
      <c r="C40">
        <f t="shared" si="2"/>
        <v>1</v>
      </c>
      <c r="D40">
        <f t="shared" si="3"/>
        <v>2022</v>
      </c>
      <c r="E40">
        <v>4</v>
      </c>
      <c r="F40" t="str">
        <f>RIGHT(Quartal4!A51,3)</f>
        <v>190</v>
      </c>
      <c r="G40">
        <f>Quartal4!C51</f>
        <v>0</v>
      </c>
      <c r="H40" t="e">
        <f>Quartal4!E51</f>
        <v>#DIV/0!</v>
      </c>
    </row>
    <row r="41" spans="1:8" x14ac:dyDescent="0.25">
      <c r="A41">
        <f t="shared" si="0"/>
        <v>0</v>
      </c>
      <c r="B41">
        <f t="shared" si="1"/>
        <v>0</v>
      </c>
      <c r="C41">
        <f t="shared" si="2"/>
        <v>1</v>
      </c>
      <c r="D41">
        <f t="shared" si="3"/>
        <v>2022</v>
      </c>
      <c r="E41">
        <v>4</v>
      </c>
      <c r="F41" t="str">
        <f>RIGHT(Quartal4!A52,3)</f>
        <v>209</v>
      </c>
      <c r="G41">
        <f>Quartal4!C52</f>
        <v>0</v>
      </c>
      <c r="H41" t="e">
        <f>Quartal4!E52</f>
        <v>#DIV/0!</v>
      </c>
    </row>
    <row r="42" spans="1:8" x14ac:dyDescent="0.25">
      <c r="A42">
        <f t="shared" si="0"/>
        <v>0</v>
      </c>
      <c r="B42">
        <f t="shared" si="1"/>
        <v>0</v>
      </c>
      <c r="C42">
        <f t="shared" si="2"/>
        <v>1</v>
      </c>
      <c r="D42">
        <f t="shared" si="3"/>
        <v>2022</v>
      </c>
      <c r="E42">
        <v>4</v>
      </c>
      <c r="F42" t="str">
        <f>RIGHT(Quartal4!A53,3)</f>
        <v>210</v>
      </c>
      <c r="G42">
        <f>Quartal4!C53</f>
        <v>0</v>
      </c>
      <c r="H42" t="e">
        <f>Quartal4!E53</f>
        <v>#DIV/0!</v>
      </c>
    </row>
    <row r="43" spans="1:8" x14ac:dyDescent="0.25">
      <c r="A43">
        <f t="shared" si="0"/>
        <v>0</v>
      </c>
      <c r="B43">
        <f t="shared" si="1"/>
        <v>0</v>
      </c>
      <c r="C43">
        <f t="shared" si="2"/>
        <v>1</v>
      </c>
      <c r="D43">
        <f t="shared" si="3"/>
        <v>2022</v>
      </c>
      <c r="E43">
        <v>4</v>
      </c>
      <c r="F43" t="str">
        <f>RIGHT(Quartal4!A54,3)</f>
        <v>211</v>
      </c>
      <c r="G43">
        <f>Quartal4!C54</f>
        <v>0</v>
      </c>
      <c r="H43" t="e">
        <f>Quartal4!E54</f>
        <v>#DIV/0!</v>
      </c>
    </row>
    <row r="44" spans="1:8" x14ac:dyDescent="0.25">
      <c r="A44">
        <f t="shared" si="0"/>
        <v>0</v>
      </c>
      <c r="B44">
        <f t="shared" si="1"/>
        <v>0</v>
      </c>
      <c r="C44">
        <f t="shared" si="2"/>
        <v>1</v>
      </c>
      <c r="D44">
        <f t="shared" si="3"/>
        <v>2022</v>
      </c>
      <c r="E44">
        <v>4</v>
      </c>
      <c r="F44" t="str">
        <f>RIGHT(Quartal4!A55,3)</f>
        <v>212</v>
      </c>
      <c r="G44">
        <f>Quartal4!C55</f>
        <v>0</v>
      </c>
      <c r="H44" t="e">
        <f>Quartal4!E55</f>
        <v>#DIV/0!</v>
      </c>
    </row>
    <row r="45" spans="1:8" x14ac:dyDescent="0.25">
      <c r="A45">
        <f t="shared" si="0"/>
        <v>0</v>
      </c>
      <c r="B45">
        <f t="shared" si="1"/>
        <v>0</v>
      </c>
      <c r="C45">
        <f t="shared" si="2"/>
        <v>1</v>
      </c>
      <c r="D45">
        <f t="shared" si="3"/>
        <v>2022</v>
      </c>
      <c r="E45">
        <v>4</v>
      </c>
      <c r="F45" t="str">
        <f>RIGHT(Quartal4!A56,3)</f>
        <v>213</v>
      </c>
      <c r="G45">
        <f>Quartal4!C56</f>
        <v>0</v>
      </c>
      <c r="H45" t="e">
        <f>Quartal4!E56</f>
        <v>#DIV/0!</v>
      </c>
    </row>
    <row r="46" spans="1:8" x14ac:dyDescent="0.25">
      <c r="A46">
        <f t="shared" si="0"/>
        <v>0</v>
      </c>
      <c r="B46">
        <f t="shared" si="1"/>
        <v>0</v>
      </c>
      <c r="C46">
        <f t="shared" si="2"/>
        <v>1</v>
      </c>
      <c r="D46">
        <f t="shared" si="3"/>
        <v>2022</v>
      </c>
      <c r="E46">
        <v>4</v>
      </c>
      <c r="F46" t="str">
        <f>RIGHT(Quartal4!A57,3)</f>
        <v>214</v>
      </c>
      <c r="G46">
        <f>Quartal4!C57</f>
        <v>0</v>
      </c>
      <c r="H46" t="e">
        <f>Quartal4!E57</f>
        <v>#DIV/0!</v>
      </c>
    </row>
    <row r="47" spans="1:8" x14ac:dyDescent="0.25">
      <c r="A47">
        <f t="shared" si="0"/>
        <v>0</v>
      </c>
      <c r="B47">
        <f t="shared" si="1"/>
        <v>0</v>
      </c>
      <c r="C47">
        <f t="shared" si="2"/>
        <v>1</v>
      </c>
      <c r="D47">
        <f t="shared" si="3"/>
        <v>2022</v>
      </c>
      <c r="E47">
        <v>4</v>
      </c>
      <c r="F47" t="str">
        <f>RIGHT(Quartal4!A58,3)</f>
        <v>215</v>
      </c>
      <c r="G47">
        <f>Quartal4!C58</f>
        <v>0</v>
      </c>
      <c r="H47" t="e">
        <f>Quartal4!E58</f>
        <v>#DIV/0!</v>
      </c>
    </row>
    <row r="48" spans="1:8" x14ac:dyDescent="0.25">
      <c r="A48">
        <f t="shared" si="0"/>
        <v>0</v>
      </c>
      <c r="B48">
        <f t="shared" si="1"/>
        <v>0</v>
      </c>
      <c r="C48">
        <f t="shared" si="2"/>
        <v>1</v>
      </c>
      <c r="D48">
        <f t="shared" si="3"/>
        <v>2022</v>
      </c>
      <c r="E48">
        <v>4</v>
      </c>
      <c r="F48" t="str">
        <f>RIGHT(Quartal4!A59,3)</f>
        <v>216</v>
      </c>
      <c r="G48">
        <f>Quartal4!C59</f>
        <v>0</v>
      </c>
      <c r="H48" t="e">
        <f>Quartal4!E59</f>
        <v>#DIV/0!</v>
      </c>
    </row>
    <row r="49" spans="1:8" x14ac:dyDescent="0.25">
      <c r="A49">
        <f t="shared" si="0"/>
        <v>0</v>
      </c>
      <c r="B49">
        <f t="shared" si="1"/>
        <v>0</v>
      </c>
      <c r="C49">
        <f t="shared" si="2"/>
        <v>1</v>
      </c>
      <c r="D49">
        <f t="shared" si="3"/>
        <v>2022</v>
      </c>
      <c r="E49">
        <v>4</v>
      </c>
      <c r="F49" t="str">
        <f>RIGHT(Quartal4!A60,3)</f>
        <v>219</v>
      </c>
      <c r="G49">
        <f>Quartal4!C60</f>
        <v>0</v>
      </c>
      <c r="H49" t="e">
        <f>Quartal4!E60</f>
        <v>#DIV/0!</v>
      </c>
    </row>
    <row r="50" spans="1:8" x14ac:dyDescent="0.25">
      <c r="A50">
        <f t="shared" si="0"/>
        <v>0</v>
      </c>
      <c r="B50">
        <f t="shared" si="1"/>
        <v>0</v>
      </c>
      <c r="C50">
        <f t="shared" si="2"/>
        <v>1</v>
      </c>
      <c r="D50">
        <f t="shared" si="3"/>
        <v>2022</v>
      </c>
      <c r="E50">
        <v>4</v>
      </c>
      <c r="F50" t="str">
        <f>RIGHT(Quartal4!A61,3)</f>
        <v>230</v>
      </c>
      <c r="G50">
        <f>Quartal4!C61</f>
        <v>0</v>
      </c>
      <c r="H50" t="e">
        <f>Quartal4!E61</f>
        <v>#DIV/0!</v>
      </c>
    </row>
    <row r="51" spans="1:8" x14ac:dyDescent="0.25">
      <c r="A51">
        <f t="shared" si="0"/>
        <v>0</v>
      </c>
      <c r="B51">
        <f t="shared" si="1"/>
        <v>0</v>
      </c>
      <c r="C51">
        <f t="shared" si="2"/>
        <v>1</v>
      </c>
      <c r="D51">
        <f t="shared" si="3"/>
        <v>2022</v>
      </c>
      <c r="E51">
        <v>4</v>
      </c>
      <c r="F51" t="str">
        <f>RIGHT(Quartal4!A62,3)</f>
        <v>231</v>
      </c>
      <c r="G51">
        <f>Quartal4!C62</f>
        <v>0</v>
      </c>
      <c r="H51" t="e">
        <f>Quartal4!E62</f>
        <v>#DIV/0!</v>
      </c>
    </row>
    <row r="52" spans="1:8" x14ac:dyDescent="0.25">
      <c r="A52">
        <f t="shared" si="0"/>
        <v>0</v>
      </c>
      <c r="B52">
        <f t="shared" si="1"/>
        <v>0</v>
      </c>
      <c r="C52">
        <f t="shared" si="2"/>
        <v>1</v>
      </c>
      <c r="D52">
        <f t="shared" si="3"/>
        <v>2022</v>
      </c>
      <c r="E52">
        <v>4</v>
      </c>
      <c r="F52" t="str">
        <f>RIGHT(Quartal4!A63,3)</f>
        <v>232</v>
      </c>
      <c r="G52">
        <f>Quartal4!C63</f>
        <v>0</v>
      </c>
      <c r="H52" t="e">
        <f>Quartal4!E63</f>
        <v>#DIV/0!</v>
      </c>
    </row>
    <row r="53" spans="1:8" x14ac:dyDescent="0.25">
      <c r="A53">
        <f t="shared" si="0"/>
        <v>0</v>
      </c>
      <c r="B53">
        <f t="shared" si="1"/>
        <v>0</v>
      </c>
      <c r="C53">
        <f t="shared" si="2"/>
        <v>1</v>
      </c>
      <c r="D53">
        <f t="shared" si="3"/>
        <v>2022</v>
      </c>
      <c r="E53">
        <v>4</v>
      </c>
      <c r="F53" t="str">
        <f>RIGHT(Quartal4!A64,3)</f>
        <v>233</v>
      </c>
      <c r="G53">
        <f>Quartal4!C64</f>
        <v>0</v>
      </c>
      <c r="H53" t="e">
        <f>Quartal4!E64</f>
        <v>#DIV/0!</v>
      </c>
    </row>
    <row r="54" spans="1:8" x14ac:dyDescent="0.25">
      <c r="A54">
        <f t="shared" si="0"/>
        <v>0</v>
      </c>
      <c r="B54">
        <f t="shared" si="1"/>
        <v>0</v>
      </c>
      <c r="C54">
        <f t="shared" si="2"/>
        <v>1</v>
      </c>
      <c r="D54">
        <f t="shared" si="3"/>
        <v>2022</v>
      </c>
      <c r="E54">
        <v>4</v>
      </c>
      <c r="F54" t="str">
        <f>RIGHT(Quartal4!A65,3)</f>
        <v>234</v>
      </c>
      <c r="G54">
        <f>Quartal4!C65</f>
        <v>0</v>
      </c>
      <c r="H54" t="e">
        <f>Quartal4!E65</f>
        <v>#DIV/0!</v>
      </c>
    </row>
    <row r="55" spans="1:8" x14ac:dyDescent="0.25">
      <c r="A55">
        <f t="shared" si="0"/>
        <v>0</v>
      </c>
      <c r="B55">
        <f t="shared" si="1"/>
        <v>0</v>
      </c>
      <c r="C55">
        <f t="shared" si="2"/>
        <v>1</v>
      </c>
      <c r="D55">
        <f t="shared" si="3"/>
        <v>2022</v>
      </c>
      <c r="E55">
        <v>4</v>
      </c>
      <c r="F55" t="str">
        <f>RIGHT(Quartal4!A66,3)</f>
        <v>235</v>
      </c>
      <c r="G55">
        <f>Quartal4!C66</f>
        <v>0</v>
      </c>
      <c r="H55" t="e">
        <f>Quartal4!E66</f>
        <v>#DIV/0!</v>
      </c>
    </row>
    <row r="56" spans="1:8" x14ac:dyDescent="0.25">
      <c r="A56">
        <f t="shared" si="0"/>
        <v>0</v>
      </c>
      <c r="B56">
        <f t="shared" si="1"/>
        <v>0</v>
      </c>
      <c r="C56">
        <f t="shared" si="2"/>
        <v>1</v>
      </c>
      <c r="D56">
        <f t="shared" si="3"/>
        <v>2022</v>
      </c>
      <c r="E56">
        <v>4</v>
      </c>
      <c r="F56" t="str">
        <f>RIGHT(Quartal4!A67,3)</f>
        <v>236</v>
      </c>
      <c r="G56">
        <f>Quartal4!C67</f>
        <v>0</v>
      </c>
      <c r="H56" t="e">
        <f>Quartal4!E67</f>
        <v>#DIV/0!</v>
      </c>
    </row>
    <row r="57" spans="1:8" x14ac:dyDescent="0.25">
      <c r="A57">
        <f t="shared" si="0"/>
        <v>0</v>
      </c>
      <c r="B57">
        <f t="shared" si="1"/>
        <v>0</v>
      </c>
      <c r="C57">
        <f t="shared" si="2"/>
        <v>1</v>
      </c>
      <c r="D57">
        <f t="shared" si="3"/>
        <v>2022</v>
      </c>
      <c r="E57">
        <v>4</v>
      </c>
      <c r="F57" t="str">
        <f>RIGHT(Quartal4!A68,3)</f>
        <v>243</v>
      </c>
      <c r="G57">
        <f>Quartal4!C68</f>
        <v>0</v>
      </c>
      <c r="H57" t="e">
        <f>Quartal4!E68</f>
        <v>#DIV/0!</v>
      </c>
    </row>
    <row r="58" spans="1:8" x14ac:dyDescent="0.25">
      <c r="A58">
        <f t="shared" si="0"/>
        <v>0</v>
      </c>
      <c r="B58">
        <f t="shared" si="1"/>
        <v>0</v>
      </c>
      <c r="C58">
        <f t="shared" si="2"/>
        <v>1</v>
      </c>
      <c r="D58">
        <f t="shared" si="3"/>
        <v>2022</v>
      </c>
      <c r="E58">
        <v>4</v>
      </c>
      <c r="F58" t="str">
        <f>RIGHT(Quartal4!A69,3)</f>
        <v>244</v>
      </c>
      <c r="G58">
        <f>Quartal4!C69</f>
        <v>0</v>
      </c>
      <c r="H58" t="e">
        <f>Quartal4!E69</f>
        <v>#DIV/0!</v>
      </c>
    </row>
    <row r="59" spans="1:8" x14ac:dyDescent="0.25">
      <c r="A59">
        <f t="shared" si="0"/>
        <v>0</v>
      </c>
      <c r="B59">
        <f t="shared" si="1"/>
        <v>0</v>
      </c>
      <c r="C59">
        <f t="shared" si="2"/>
        <v>1</v>
      </c>
      <c r="D59">
        <f t="shared" si="3"/>
        <v>2022</v>
      </c>
      <c r="E59">
        <v>4</v>
      </c>
      <c r="F59" t="str">
        <f>RIGHT(Quartal4!A70,3)</f>
        <v>245</v>
      </c>
      <c r="G59">
        <f>Quartal4!C70</f>
        <v>0</v>
      </c>
      <c r="H59" t="e">
        <f>Quartal4!E70</f>
        <v>#DIV/0!</v>
      </c>
    </row>
    <row r="60" spans="1:8" x14ac:dyDescent="0.25">
      <c r="A60">
        <f t="shared" si="0"/>
        <v>0</v>
      </c>
      <c r="B60">
        <f t="shared" si="1"/>
        <v>0</v>
      </c>
      <c r="C60">
        <f t="shared" si="2"/>
        <v>1</v>
      </c>
      <c r="D60">
        <f t="shared" si="3"/>
        <v>2022</v>
      </c>
      <c r="E60">
        <v>4</v>
      </c>
      <c r="F60" t="str">
        <f>RIGHT(Quartal4!A71,3)</f>
        <v>253</v>
      </c>
      <c r="G60">
        <f>Quartal4!C71</f>
        <v>0</v>
      </c>
      <c r="H60" t="e">
        <f>Quartal4!E71</f>
        <v>#DIV/0!</v>
      </c>
    </row>
    <row r="61" spans="1:8" x14ac:dyDescent="0.25">
      <c r="A61">
        <f t="shared" si="0"/>
        <v>0</v>
      </c>
      <c r="B61">
        <f t="shared" si="1"/>
        <v>0</v>
      </c>
      <c r="C61">
        <f t="shared" si="2"/>
        <v>1</v>
      </c>
      <c r="D61">
        <f t="shared" si="3"/>
        <v>2022</v>
      </c>
      <c r="E61">
        <v>4</v>
      </c>
      <c r="F61" t="str">
        <f>RIGHT(Quartal4!A72,3)</f>
        <v>254</v>
      </c>
      <c r="G61">
        <f>Quartal4!C72</f>
        <v>0</v>
      </c>
      <c r="H61" t="e">
        <f>Quartal4!E72</f>
        <v>#DIV/0!</v>
      </c>
    </row>
    <row r="62" spans="1:8" x14ac:dyDescent="0.25">
      <c r="A62">
        <f t="shared" si="0"/>
        <v>0</v>
      </c>
      <c r="B62">
        <f t="shared" si="1"/>
        <v>0</v>
      </c>
      <c r="C62">
        <f t="shared" si="2"/>
        <v>1</v>
      </c>
      <c r="D62">
        <f t="shared" si="3"/>
        <v>2022</v>
      </c>
      <c r="E62">
        <v>4</v>
      </c>
      <c r="F62" t="str">
        <f>RIGHT(Quartal4!A73,3)</f>
        <v>255</v>
      </c>
      <c r="G62">
        <f>Quartal4!C73</f>
        <v>0</v>
      </c>
      <c r="H62" t="e">
        <f>Quartal4!E73</f>
        <v>#DIV/0!</v>
      </c>
    </row>
    <row r="63" spans="1:8" x14ac:dyDescent="0.25">
      <c r="A63">
        <f t="shared" si="0"/>
        <v>0</v>
      </c>
      <c r="B63">
        <f t="shared" si="1"/>
        <v>0</v>
      </c>
      <c r="C63">
        <f t="shared" si="2"/>
        <v>1</v>
      </c>
      <c r="D63">
        <f t="shared" si="3"/>
        <v>2022</v>
      </c>
      <c r="E63">
        <v>4</v>
      </c>
      <c r="F63" t="str">
        <f>RIGHT(Quartal4!A74,3)</f>
        <v>260</v>
      </c>
      <c r="G63">
        <f>Quartal4!C74</f>
        <v>0</v>
      </c>
      <c r="H63" t="e">
        <f>Quartal4!E74</f>
        <v>#DIV/0!</v>
      </c>
    </row>
    <row r="64" spans="1:8" x14ac:dyDescent="0.25">
      <c r="A64">
        <f t="shared" si="0"/>
        <v>0</v>
      </c>
      <c r="B64">
        <f t="shared" si="1"/>
        <v>0</v>
      </c>
      <c r="C64">
        <f t="shared" si="2"/>
        <v>1</v>
      </c>
      <c r="D64">
        <f t="shared" si="3"/>
        <v>2022</v>
      </c>
      <c r="E64">
        <v>4</v>
      </c>
      <c r="F64" t="str">
        <f>RIGHT(Quartal4!A75,3)</f>
        <v>261</v>
      </c>
      <c r="G64">
        <f>Quartal4!C75</f>
        <v>0</v>
      </c>
      <c r="H64" t="e">
        <f>Quartal4!E75</f>
        <v>#DIV/0!</v>
      </c>
    </row>
    <row r="65" spans="1:8" x14ac:dyDescent="0.25">
      <c r="A65">
        <f t="shared" si="0"/>
        <v>0</v>
      </c>
      <c r="B65">
        <f t="shared" si="1"/>
        <v>0</v>
      </c>
      <c r="C65">
        <f t="shared" si="2"/>
        <v>1</v>
      </c>
      <c r="D65">
        <f t="shared" si="3"/>
        <v>2022</v>
      </c>
      <c r="E65">
        <v>4</v>
      </c>
      <c r="F65" t="str">
        <f>RIGHT(Quartal4!A76,3)</f>
        <v>262</v>
      </c>
      <c r="G65">
        <f>Quartal4!C76</f>
        <v>0</v>
      </c>
      <c r="H65" t="e">
        <f>Quartal4!E76</f>
        <v>#DIV/0!</v>
      </c>
    </row>
    <row r="66" spans="1:8" x14ac:dyDescent="0.25">
      <c r="A66">
        <f t="shared" si="0"/>
        <v>0</v>
      </c>
      <c r="B66">
        <f t="shared" si="1"/>
        <v>0</v>
      </c>
      <c r="C66">
        <f t="shared" si="2"/>
        <v>1</v>
      </c>
      <c r="D66">
        <f t="shared" si="3"/>
        <v>2022</v>
      </c>
      <c r="E66">
        <v>4</v>
      </c>
      <c r="F66" t="str">
        <f>RIGHT(Quartal4!A77,3)</f>
        <v>263</v>
      </c>
      <c r="G66">
        <f>Quartal4!C77</f>
        <v>0</v>
      </c>
      <c r="H66" t="e">
        <f>Quartal4!E77</f>
        <v>#DIV/0!</v>
      </c>
    </row>
    <row r="67" spans="1:8" x14ac:dyDescent="0.25">
      <c r="A67">
        <f t="shared" si="0"/>
        <v>0</v>
      </c>
      <c r="B67">
        <f t="shared" si="1"/>
        <v>0</v>
      </c>
      <c r="C67">
        <f t="shared" si="2"/>
        <v>1</v>
      </c>
      <c r="D67">
        <f t="shared" si="3"/>
        <v>2022</v>
      </c>
      <c r="E67">
        <v>4</v>
      </c>
      <c r="F67" t="str">
        <f>RIGHT(Quartal4!A78,3)</f>
        <v>264</v>
      </c>
      <c r="G67">
        <f>Quartal4!C78</f>
        <v>0</v>
      </c>
      <c r="H67" t="e">
        <f>Quartal4!E78</f>
        <v>#DIV/0!</v>
      </c>
    </row>
    <row r="68" spans="1:8" x14ac:dyDescent="0.25">
      <c r="A68">
        <f t="shared" si="0"/>
        <v>0</v>
      </c>
      <c r="B68">
        <f t="shared" si="1"/>
        <v>0</v>
      </c>
      <c r="C68">
        <f t="shared" si="2"/>
        <v>1</v>
      </c>
      <c r="D68">
        <f t="shared" si="3"/>
        <v>2022</v>
      </c>
      <c r="E68">
        <v>4</v>
      </c>
      <c r="F68" t="str">
        <f>RIGHT(Quartal4!A79,3)</f>
        <v>265</v>
      </c>
      <c r="G68">
        <f>Quartal4!C79</f>
        <v>0</v>
      </c>
      <c r="H68" t="e">
        <f>Quartal4!E79</f>
        <v>#DIV/0!</v>
      </c>
    </row>
    <row r="69" spans="1:8" x14ac:dyDescent="0.25">
      <c r="A69">
        <f t="shared" si="0"/>
        <v>0</v>
      </c>
      <c r="B69">
        <f t="shared" si="1"/>
        <v>0</v>
      </c>
      <c r="C69">
        <f t="shared" si="2"/>
        <v>1</v>
      </c>
      <c r="D69">
        <f t="shared" si="3"/>
        <v>2022</v>
      </c>
      <c r="E69">
        <v>4</v>
      </c>
      <c r="F69" t="str">
        <f>RIGHT(Quartal4!A80,3)</f>
        <v>266</v>
      </c>
      <c r="G69">
        <f>Quartal4!C80</f>
        <v>0</v>
      </c>
      <c r="H69" t="e">
        <f>Quartal4!E80</f>
        <v>#DIV/0!</v>
      </c>
    </row>
    <row r="70" spans="1:8" x14ac:dyDescent="0.25">
      <c r="A70">
        <f t="shared" ref="A70:A133" si="4">$A$2</f>
        <v>0</v>
      </c>
      <c r="B70">
        <f t="shared" ref="B70:B133" si="5">$B$2</f>
        <v>0</v>
      </c>
      <c r="C70">
        <f t="shared" ref="C70:C133" si="6">$C$2</f>
        <v>1</v>
      </c>
      <c r="D70">
        <f t="shared" ref="D70:D133" si="7">$D$2</f>
        <v>2022</v>
      </c>
      <c r="E70">
        <v>4</v>
      </c>
      <c r="F70" t="str">
        <f>RIGHT(Quartal4!A81,3)</f>
        <v>310</v>
      </c>
      <c r="G70">
        <f>Quartal4!C81</f>
        <v>0</v>
      </c>
      <c r="H70" t="e">
        <f>Quartal4!E81</f>
        <v>#DIV/0!</v>
      </c>
    </row>
    <row r="71" spans="1:8" x14ac:dyDescent="0.25">
      <c r="A71">
        <f t="shared" si="4"/>
        <v>0</v>
      </c>
      <c r="B71">
        <f t="shared" si="5"/>
        <v>0</v>
      </c>
      <c r="C71">
        <f t="shared" si="6"/>
        <v>1</v>
      </c>
      <c r="D71">
        <f t="shared" si="7"/>
        <v>2022</v>
      </c>
      <c r="E71">
        <v>4</v>
      </c>
      <c r="F71" t="str">
        <f>RIGHT(Quartal4!A82,3)</f>
        <v>311</v>
      </c>
      <c r="G71">
        <f>Quartal4!C82</f>
        <v>0</v>
      </c>
      <c r="H71" t="e">
        <f>Quartal4!E82</f>
        <v>#DIV/0!</v>
      </c>
    </row>
    <row r="72" spans="1:8" x14ac:dyDescent="0.25">
      <c r="A72">
        <f t="shared" si="4"/>
        <v>0</v>
      </c>
      <c r="B72">
        <f t="shared" si="5"/>
        <v>0</v>
      </c>
      <c r="C72">
        <f t="shared" si="6"/>
        <v>1</v>
      </c>
      <c r="D72">
        <f t="shared" si="7"/>
        <v>2022</v>
      </c>
      <c r="E72">
        <v>4</v>
      </c>
      <c r="F72" t="str">
        <f>RIGHT(Quartal4!A83,3)</f>
        <v>312</v>
      </c>
      <c r="G72">
        <f>Quartal4!C83</f>
        <v>0</v>
      </c>
      <c r="H72" t="e">
        <f>Quartal4!E83</f>
        <v>#DIV/0!</v>
      </c>
    </row>
    <row r="73" spans="1:8" x14ac:dyDescent="0.25">
      <c r="A73">
        <f t="shared" si="4"/>
        <v>0</v>
      </c>
      <c r="B73">
        <f t="shared" si="5"/>
        <v>0</v>
      </c>
      <c r="C73">
        <f t="shared" si="6"/>
        <v>1</v>
      </c>
      <c r="D73">
        <f t="shared" si="7"/>
        <v>2022</v>
      </c>
      <c r="E73">
        <v>4</v>
      </c>
      <c r="F73" t="str">
        <f>RIGHT(Quartal4!A84,3)</f>
        <v>313</v>
      </c>
      <c r="G73">
        <f>Quartal4!C84</f>
        <v>0</v>
      </c>
      <c r="H73" t="e">
        <f>Quartal4!E84</f>
        <v>#DIV/0!</v>
      </c>
    </row>
    <row r="74" spans="1:8" x14ac:dyDescent="0.25">
      <c r="A74">
        <f t="shared" si="4"/>
        <v>0</v>
      </c>
      <c r="B74">
        <f t="shared" si="5"/>
        <v>0</v>
      </c>
      <c r="C74">
        <f t="shared" si="6"/>
        <v>1</v>
      </c>
      <c r="D74">
        <f t="shared" si="7"/>
        <v>2022</v>
      </c>
      <c r="E74">
        <v>4</v>
      </c>
      <c r="F74" t="str">
        <f>RIGHT(Quartal4!A85,3)</f>
        <v>314</v>
      </c>
      <c r="G74">
        <f>Quartal4!C85</f>
        <v>0</v>
      </c>
      <c r="H74" t="e">
        <f>Quartal4!E85</f>
        <v>#DIV/0!</v>
      </c>
    </row>
    <row r="75" spans="1:8" x14ac:dyDescent="0.25">
      <c r="A75">
        <f t="shared" si="4"/>
        <v>0</v>
      </c>
      <c r="B75">
        <f t="shared" si="5"/>
        <v>0</v>
      </c>
      <c r="C75">
        <f t="shared" si="6"/>
        <v>1</v>
      </c>
      <c r="D75">
        <f t="shared" si="7"/>
        <v>2022</v>
      </c>
      <c r="E75">
        <v>4</v>
      </c>
      <c r="F75" t="str">
        <f>RIGHT(Quartal4!A86,3)</f>
        <v>315</v>
      </c>
      <c r="G75">
        <f>Quartal4!C86</f>
        <v>0</v>
      </c>
      <c r="H75" t="e">
        <f>Quartal4!E86</f>
        <v>#DIV/0!</v>
      </c>
    </row>
    <row r="76" spans="1:8" x14ac:dyDescent="0.25">
      <c r="A76">
        <f t="shared" si="4"/>
        <v>0</v>
      </c>
      <c r="B76">
        <f t="shared" si="5"/>
        <v>0</v>
      </c>
      <c r="C76">
        <f t="shared" si="6"/>
        <v>1</v>
      </c>
      <c r="D76">
        <f t="shared" si="7"/>
        <v>2022</v>
      </c>
      <c r="E76">
        <v>4</v>
      </c>
      <c r="F76" t="str">
        <f>RIGHT(Quartal4!A87,3)</f>
        <v>316</v>
      </c>
      <c r="G76">
        <f>Quartal4!C87</f>
        <v>0</v>
      </c>
      <c r="H76" t="e">
        <f>Quartal4!E87</f>
        <v>#DIV/0!</v>
      </c>
    </row>
    <row r="77" spans="1:8" x14ac:dyDescent="0.25">
      <c r="A77">
        <f t="shared" si="4"/>
        <v>0</v>
      </c>
      <c r="B77">
        <f t="shared" si="5"/>
        <v>0</v>
      </c>
      <c r="C77">
        <f t="shared" si="6"/>
        <v>1</v>
      </c>
      <c r="D77">
        <f t="shared" si="7"/>
        <v>2022</v>
      </c>
      <c r="E77">
        <v>4</v>
      </c>
      <c r="F77" t="str">
        <f>RIGHT(Quartal4!A88,3)</f>
        <v>317</v>
      </c>
      <c r="G77">
        <f>Quartal4!C88</f>
        <v>0</v>
      </c>
      <c r="H77" t="e">
        <f>Quartal4!E88</f>
        <v>#DIV/0!</v>
      </c>
    </row>
    <row r="78" spans="1:8" x14ac:dyDescent="0.25">
      <c r="A78">
        <f t="shared" si="4"/>
        <v>0</v>
      </c>
      <c r="B78">
        <f t="shared" si="5"/>
        <v>0</v>
      </c>
      <c r="C78">
        <f t="shared" si="6"/>
        <v>1</v>
      </c>
      <c r="D78">
        <f t="shared" si="7"/>
        <v>2022</v>
      </c>
      <c r="E78">
        <v>4</v>
      </c>
      <c r="F78" t="str">
        <f>RIGHT(Quartal4!A89,3)</f>
        <v>319</v>
      </c>
      <c r="G78">
        <f>Quartal4!C89</f>
        <v>0</v>
      </c>
      <c r="H78" t="e">
        <f>Quartal4!E89</f>
        <v>#DIV/0!</v>
      </c>
    </row>
    <row r="79" spans="1:8" x14ac:dyDescent="0.25">
      <c r="A79">
        <f t="shared" si="4"/>
        <v>0</v>
      </c>
      <c r="B79">
        <f t="shared" si="5"/>
        <v>0</v>
      </c>
      <c r="C79">
        <f t="shared" si="6"/>
        <v>1</v>
      </c>
      <c r="D79">
        <f t="shared" si="7"/>
        <v>2022</v>
      </c>
      <c r="E79">
        <v>4</v>
      </c>
      <c r="F79" t="str">
        <f>RIGHT(Quartal4!A90,3)</f>
        <v>343</v>
      </c>
      <c r="G79">
        <f>Quartal4!C90</f>
        <v>0</v>
      </c>
      <c r="H79" t="e">
        <f>Quartal4!E90</f>
        <v>#DIV/0!</v>
      </c>
    </row>
    <row r="80" spans="1:8" x14ac:dyDescent="0.25">
      <c r="A80">
        <f t="shared" si="4"/>
        <v>0</v>
      </c>
      <c r="B80">
        <f t="shared" si="5"/>
        <v>0</v>
      </c>
      <c r="C80">
        <f t="shared" si="6"/>
        <v>1</v>
      </c>
      <c r="D80">
        <f t="shared" si="7"/>
        <v>2022</v>
      </c>
      <c r="E80">
        <v>4</v>
      </c>
      <c r="F80" t="str">
        <f>RIGHT(Quartal4!A91,3)</f>
        <v>344</v>
      </c>
      <c r="G80">
        <f>Quartal4!C91</f>
        <v>0</v>
      </c>
      <c r="H80" t="e">
        <f>Quartal4!E91</f>
        <v>#DIV/0!</v>
      </c>
    </row>
    <row r="81" spans="1:8" x14ac:dyDescent="0.25">
      <c r="A81">
        <f t="shared" si="4"/>
        <v>0</v>
      </c>
      <c r="B81">
        <f t="shared" si="5"/>
        <v>0</v>
      </c>
      <c r="C81">
        <f t="shared" si="6"/>
        <v>1</v>
      </c>
      <c r="D81">
        <f t="shared" si="7"/>
        <v>2022</v>
      </c>
      <c r="E81">
        <v>4</v>
      </c>
      <c r="F81" t="str">
        <f>RIGHT(Quartal4!A92,3)</f>
        <v>345</v>
      </c>
      <c r="G81">
        <f>Quartal4!C92</f>
        <v>0</v>
      </c>
      <c r="H81" t="e">
        <f>Quartal4!E92</f>
        <v>#DIV/0!</v>
      </c>
    </row>
    <row r="82" spans="1:8" x14ac:dyDescent="0.25">
      <c r="A82">
        <f t="shared" si="4"/>
        <v>0</v>
      </c>
      <c r="B82">
        <f t="shared" si="5"/>
        <v>0</v>
      </c>
      <c r="C82">
        <f t="shared" si="6"/>
        <v>1</v>
      </c>
      <c r="D82">
        <f t="shared" si="7"/>
        <v>2022</v>
      </c>
      <c r="E82">
        <v>4</v>
      </c>
      <c r="F82" t="str">
        <f>RIGHT(Quartal4!A93,3)</f>
        <v>346</v>
      </c>
      <c r="G82">
        <f>Quartal4!C93</f>
        <v>0</v>
      </c>
      <c r="H82" t="e">
        <f>Quartal4!E93</f>
        <v>#DIV/0!</v>
      </c>
    </row>
    <row r="83" spans="1:8" x14ac:dyDescent="0.25">
      <c r="A83">
        <f t="shared" si="4"/>
        <v>0</v>
      </c>
      <c r="B83">
        <f t="shared" si="5"/>
        <v>0</v>
      </c>
      <c r="C83">
        <f t="shared" si="6"/>
        <v>1</v>
      </c>
      <c r="D83">
        <f t="shared" si="7"/>
        <v>2022</v>
      </c>
      <c r="E83">
        <v>4</v>
      </c>
      <c r="F83" t="str">
        <f>RIGHT(Quartal4!A94,3)</f>
        <v>353</v>
      </c>
      <c r="G83">
        <f>Quartal4!C94</f>
        <v>0</v>
      </c>
      <c r="H83" t="e">
        <f>Quartal4!E94</f>
        <v>#DIV/0!</v>
      </c>
    </row>
    <row r="84" spans="1:8" x14ac:dyDescent="0.25">
      <c r="A84">
        <f t="shared" si="4"/>
        <v>0</v>
      </c>
      <c r="B84">
        <f t="shared" si="5"/>
        <v>0</v>
      </c>
      <c r="C84">
        <f t="shared" si="6"/>
        <v>1</v>
      </c>
      <c r="D84">
        <f t="shared" si="7"/>
        <v>2022</v>
      </c>
      <c r="E84">
        <v>4</v>
      </c>
      <c r="F84" t="str">
        <f>RIGHT(Quartal4!A95,3)</f>
        <v>354</v>
      </c>
      <c r="G84">
        <f>Quartal4!C95</f>
        <v>0</v>
      </c>
      <c r="H84" t="e">
        <f>Quartal4!E95</f>
        <v>#DIV/0!</v>
      </c>
    </row>
    <row r="85" spans="1:8" x14ac:dyDescent="0.25">
      <c r="A85">
        <f t="shared" si="4"/>
        <v>0</v>
      </c>
      <c r="B85">
        <f t="shared" si="5"/>
        <v>0</v>
      </c>
      <c r="C85">
        <f t="shared" si="6"/>
        <v>1</v>
      </c>
      <c r="D85">
        <f t="shared" si="7"/>
        <v>2022</v>
      </c>
      <c r="E85">
        <v>4</v>
      </c>
      <c r="F85" t="str">
        <f>RIGHT(Quartal4!A96,3)</f>
        <v>355</v>
      </c>
      <c r="G85">
        <f>Quartal4!C96</f>
        <v>0</v>
      </c>
      <c r="H85" t="e">
        <f>Quartal4!E96</f>
        <v>#DIV/0!</v>
      </c>
    </row>
    <row r="86" spans="1:8" x14ac:dyDescent="0.25">
      <c r="A86">
        <f t="shared" si="4"/>
        <v>0</v>
      </c>
      <c r="B86">
        <f t="shared" si="5"/>
        <v>0</v>
      </c>
      <c r="C86">
        <f t="shared" si="6"/>
        <v>1</v>
      </c>
      <c r="D86">
        <f t="shared" si="7"/>
        <v>2022</v>
      </c>
      <c r="E86">
        <v>4</v>
      </c>
      <c r="F86" t="str">
        <f>RIGHT(Quartal4!A97,3)</f>
        <v>356</v>
      </c>
      <c r="G86">
        <f>Quartal4!C97</f>
        <v>0</v>
      </c>
      <c r="H86" t="e">
        <f>Quartal4!E97</f>
        <v>#DIV/0!</v>
      </c>
    </row>
    <row r="87" spans="1:8" x14ac:dyDescent="0.25">
      <c r="A87">
        <f t="shared" si="4"/>
        <v>0</v>
      </c>
      <c r="B87">
        <f t="shared" si="5"/>
        <v>0</v>
      </c>
      <c r="C87">
        <f t="shared" si="6"/>
        <v>1</v>
      </c>
      <c r="D87">
        <f t="shared" si="7"/>
        <v>2022</v>
      </c>
      <c r="E87">
        <v>4</v>
      </c>
      <c r="F87" t="str">
        <f>RIGHT(Quartal4!A98,3)</f>
        <v>360</v>
      </c>
      <c r="G87">
        <f>Quartal4!C98</f>
        <v>0</v>
      </c>
      <c r="H87" t="e">
        <f>Quartal4!E98</f>
        <v>#DIV/0!</v>
      </c>
    </row>
    <row r="88" spans="1:8" x14ac:dyDescent="0.25">
      <c r="A88">
        <f t="shared" si="4"/>
        <v>0</v>
      </c>
      <c r="B88">
        <f t="shared" si="5"/>
        <v>0</v>
      </c>
      <c r="C88">
        <f t="shared" si="6"/>
        <v>1</v>
      </c>
      <c r="D88">
        <f t="shared" si="7"/>
        <v>2022</v>
      </c>
      <c r="E88">
        <v>4</v>
      </c>
      <c r="F88" t="str">
        <f>RIGHT(Quartal4!A99,3)</f>
        <v>361</v>
      </c>
      <c r="G88">
        <f>Quartal4!C99</f>
        <v>0</v>
      </c>
      <c r="H88" t="e">
        <f>Quartal4!E99</f>
        <v>#DIV/0!</v>
      </c>
    </row>
    <row r="89" spans="1:8" x14ac:dyDescent="0.25">
      <c r="A89">
        <f t="shared" si="4"/>
        <v>0</v>
      </c>
      <c r="B89">
        <f t="shared" si="5"/>
        <v>0</v>
      </c>
      <c r="C89">
        <f t="shared" si="6"/>
        <v>1</v>
      </c>
      <c r="D89">
        <f t="shared" si="7"/>
        <v>2022</v>
      </c>
      <c r="E89">
        <v>4</v>
      </c>
      <c r="F89" t="str">
        <f>RIGHT(Quartal4!A100,3)</f>
        <v>362</v>
      </c>
      <c r="G89">
        <f>Quartal4!C100</f>
        <v>0</v>
      </c>
      <c r="H89" t="e">
        <f>Quartal4!E100</f>
        <v>#DIV/0!</v>
      </c>
    </row>
    <row r="90" spans="1:8" x14ac:dyDescent="0.25">
      <c r="A90">
        <f t="shared" si="4"/>
        <v>0</v>
      </c>
      <c r="B90">
        <f t="shared" si="5"/>
        <v>0</v>
      </c>
      <c r="C90">
        <f t="shared" si="6"/>
        <v>1</v>
      </c>
      <c r="D90">
        <f t="shared" si="7"/>
        <v>2022</v>
      </c>
      <c r="E90">
        <v>4</v>
      </c>
      <c r="F90" t="str">
        <f>RIGHT(Quartal4!A101,3)</f>
        <v>363</v>
      </c>
      <c r="G90">
        <f>Quartal4!C101</f>
        <v>0</v>
      </c>
      <c r="H90" t="e">
        <f>Quartal4!E101</f>
        <v>#DIV/0!</v>
      </c>
    </row>
    <row r="91" spans="1:8" x14ac:dyDescent="0.25">
      <c r="A91">
        <f t="shared" si="4"/>
        <v>0</v>
      </c>
      <c r="B91">
        <f t="shared" si="5"/>
        <v>0</v>
      </c>
      <c r="C91">
        <f t="shared" si="6"/>
        <v>1</v>
      </c>
      <c r="D91">
        <f t="shared" si="7"/>
        <v>2022</v>
      </c>
      <c r="E91">
        <v>4</v>
      </c>
      <c r="F91" t="str">
        <f>RIGHT(Quartal4!A102,3)</f>
        <v>364</v>
      </c>
      <c r="G91">
        <f>Quartal4!C102</f>
        <v>0</v>
      </c>
      <c r="H91" t="e">
        <f>Quartal4!E102</f>
        <v>#DIV/0!</v>
      </c>
    </row>
    <row r="92" spans="1:8" x14ac:dyDescent="0.25">
      <c r="A92">
        <f t="shared" si="4"/>
        <v>0</v>
      </c>
      <c r="B92">
        <f t="shared" si="5"/>
        <v>0</v>
      </c>
      <c r="C92">
        <f t="shared" si="6"/>
        <v>1</v>
      </c>
      <c r="D92">
        <f t="shared" si="7"/>
        <v>2022</v>
      </c>
      <c r="E92">
        <v>4</v>
      </c>
      <c r="F92" t="str">
        <f>RIGHT(Quartal4!A103,3)</f>
        <v>365</v>
      </c>
      <c r="G92">
        <f>Quartal4!C103</f>
        <v>0</v>
      </c>
      <c r="H92" t="e">
        <f>Quartal4!E103</f>
        <v>#DIV/0!</v>
      </c>
    </row>
    <row r="93" spans="1:8" x14ac:dyDescent="0.25">
      <c r="A93">
        <f t="shared" si="4"/>
        <v>0</v>
      </c>
      <c r="B93">
        <f t="shared" si="5"/>
        <v>0</v>
      </c>
      <c r="C93">
        <f t="shared" si="6"/>
        <v>1</v>
      </c>
      <c r="D93">
        <f t="shared" si="7"/>
        <v>2022</v>
      </c>
      <c r="E93">
        <v>4</v>
      </c>
      <c r="F93" t="str">
        <f>RIGHT(Quartal4!A104,3)</f>
        <v>366</v>
      </c>
      <c r="G93">
        <f>Quartal4!C104</f>
        <v>0</v>
      </c>
      <c r="H93" t="e">
        <f>Quartal4!E104</f>
        <v>#DIV/0!</v>
      </c>
    </row>
    <row r="94" spans="1:8" x14ac:dyDescent="0.25">
      <c r="A94">
        <f t="shared" si="4"/>
        <v>0</v>
      </c>
      <c r="B94">
        <f t="shared" si="5"/>
        <v>0</v>
      </c>
      <c r="C94">
        <f t="shared" si="6"/>
        <v>1</v>
      </c>
      <c r="D94">
        <f t="shared" si="7"/>
        <v>2022</v>
      </c>
      <c r="E94">
        <v>4</v>
      </c>
      <c r="F94" t="str">
        <f>RIGHT(Quartal4!A105,3)</f>
        <v>410</v>
      </c>
      <c r="G94">
        <f>Quartal4!C105</f>
        <v>0</v>
      </c>
      <c r="H94" t="e">
        <f>Quartal4!E105</f>
        <v>#DIV/0!</v>
      </c>
    </row>
    <row r="95" spans="1:8" x14ac:dyDescent="0.25">
      <c r="A95">
        <f t="shared" si="4"/>
        <v>0</v>
      </c>
      <c r="B95">
        <f t="shared" si="5"/>
        <v>0</v>
      </c>
      <c r="C95">
        <f t="shared" si="6"/>
        <v>1</v>
      </c>
      <c r="D95">
        <f t="shared" si="7"/>
        <v>2022</v>
      </c>
      <c r="E95">
        <v>4</v>
      </c>
      <c r="F95" t="str">
        <f>RIGHT(Quartal4!A106,3)</f>
        <v>411</v>
      </c>
      <c r="G95">
        <f>Quartal4!C106</f>
        <v>0</v>
      </c>
      <c r="H95" t="e">
        <f>Quartal4!E106</f>
        <v>#DIV/0!</v>
      </c>
    </row>
    <row r="96" spans="1:8" x14ac:dyDescent="0.25">
      <c r="A96">
        <f t="shared" si="4"/>
        <v>0</v>
      </c>
      <c r="B96">
        <f t="shared" si="5"/>
        <v>0</v>
      </c>
      <c r="C96">
        <f t="shared" si="6"/>
        <v>1</v>
      </c>
      <c r="D96">
        <f t="shared" si="7"/>
        <v>2022</v>
      </c>
      <c r="E96">
        <v>4</v>
      </c>
      <c r="F96" t="str">
        <f>RIGHT(Quartal4!A107,3)</f>
        <v>412</v>
      </c>
      <c r="G96">
        <f>Quartal4!C107</f>
        <v>0</v>
      </c>
      <c r="H96" t="e">
        <f>Quartal4!E107</f>
        <v>#DIV/0!</v>
      </c>
    </row>
    <row r="97" spans="1:8" x14ac:dyDescent="0.25">
      <c r="A97">
        <f t="shared" si="4"/>
        <v>0</v>
      </c>
      <c r="B97">
        <f t="shared" si="5"/>
        <v>0</v>
      </c>
      <c r="C97">
        <f t="shared" si="6"/>
        <v>1</v>
      </c>
      <c r="D97">
        <f t="shared" si="7"/>
        <v>2022</v>
      </c>
      <c r="E97">
        <v>4</v>
      </c>
      <c r="F97" t="str">
        <f>RIGHT(Quartal4!A108,3)</f>
        <v>413</v>
      </c>
      <c r="G97">
        <f>Quartal4!C108</f>
        <v>0</v>
      </c>
      <c r="H97" t="e">
        <f>Quartal4!E108</f>
        <v>#DIV/0!</v>
      </c>
    </row>
    <row r="98" spans="1:8" x14ac:dyDescent="0.25">
      <c r="A98">
        <f t="shared" si="4"/>
        <v>0</v>
      </c>
      <c r="B98">
        <f t="shared" si="5"/>
        <v>0</v>
      </c>
      <c r="C98">
        <f t="shared" si="6"/>
        <v>1</v>
      </c>
      <c r="D98">
        <f t="shared" si="7"/>
        <v>2022</v>
      </c>
      <c r="E98">
        <v>4</v>
      </c>
      <c r="F98" t="str">
        <f>RIGHT(Quartal4!A109,3)</f>
        <v>414</v>
      </c>
      <c r="G98">
        <f>Quartal4!C109</f>
        <v>0</v>
      </c>
      <c r="H98" t="e">
        <f>Quartal4!E109</f>
        <v>#DIV/0!</v>
      </c>
    </row>
    <row r="99" spans="1:8" x14ac:dyDescent="0.25">
      <c r="A99">
        <f t="shared" si="4"/>
        <v>0</v>
      </c>
      <c r="B99">
        <f t="shared" si="5"/>
        <v>0</v>
      </c>
      <c r="C99">
        <f t="shared" si="6"/>
        <v>1</v>
      </c>
      <c r="D99">
        <f t="shared" si="7"/>
        <v>2022</v>
      </c>
      <c r="E99">
        <v>4</v>
      </c>
      <c r="F99" t="str">
        <f>RIGHT(Quartal4!A110,3)</f>
        <v>415</v>
      </c>
      <c r="G99">
        <f>Quartal4!C110</f>
        <v>0</v>
      </c>
      <c r="H99" t="e">
        <f>Quartal4!E110</f>
        <v>#DIV/0!</v>
      </c>
    </row>
    <row r="100" spans="1:8" x14ac:dyDescent="0.25">
      <c r="A100">
        <f t="shared" si="4"/>
        <v>0</v>
      </c>
      <c r="B100">
        <f t="shared" si="5"/>
        <v>0</v>
      </c>
      <c r="C100">
        <f t="shared" si="6"/>
        <v>1</v>
      </c>
      <c r="D100">
        <f t="shared" si="7"/>
        <v>2022</v>
      </c>
      <c r="E100">
        <v>4</v>
      </c>
      <c r="F100" t="str">
        <f>RIGHT(Quartal4!A111,3)</f>
        <v>416</v>
      </c>
      <c r="G100">
        <f>Quartal4!C111</f>
        <v>0</v>
      </c>
      <c r="H100" t="e">
        <f>Quartal4!E111</f>
        <v>#DIV/0!</v>
      </c>
    </row>
    <row r="101" spans="1:8" x14ac:dyDescent="0.25">
      <c r="A101">
        <f t="shared" si="4"/>
        <v>0</v>
      </c>
      <c r="B101">
        <f t="shared" si="5"/>
        <v>0</v>
      </c>
      <c r="C101">
        <f t="shared" si="6"/>
        <v>1</v>
      </c>
      <c r="D101">
        <f t="shared" si="7"/>
        <v>2022</v>
      </c>
      <c r="E101">
        <v>4</v>
      </c>
      <c r="F101" t="str">
        <f>RIGHT(Quartal4!A112,3)</f>
        <v>417</v>
      </c>
      <c r="G101">
        <f>Quartal4!C112</f>
        <v>0</v>
      </c>
      <c r="H101" t="e">
        <f>Quartal4!E112</f>
        <v>#DIV/0!</v>
      </c>
    </row>
    <row r="102" spans="1:8" x14ac:dyDescent="0.25">
      <c r="A102">
        <f t="shared" si="4"/>
        <v>0</v>
      </c>
      <c r="B102">
        <f t="shared" si="5"/>
        <v>0</v>
      </c>
      <c r="C102">
        <f t="shared" si="6"/>
        <v>1</v>
      </c>
      <c r="D102">
        <f t="shared" si="7"/>
        <v>2022</v>
      </c>
      <c r="E102">
        <v>4</v>
      </c>
      <c r="F102" t="str">
        <f>RIGHT(Quartal4!A113,3)</f>
        <v>419</v>
      </c>
      <c r="G102">
        <f>Quartal4!C113</f>
        <v>0</v>
      </c>
      <c r="H102" t="e">
        <f>Quartal4!E113</f>
        <v>#DIV/0!</v>
      </c>
    </row>
    <row r="103" spans="1:8" x14ac:dyDescent="0.25">
      <c r="A103">
        <f t="shared" si="4"/>
        <v>0</v>
      </c>
      <c r="B103">
        <f t="shared" si="5"/>
        <v>0</v>
      </c>
      <c r="C103">
        <f t="shared" si="6"/>
        <v>1</v>
      </c>
      <c r="D103">
        <f t="shared" si="7"/>
        <v>2022</v>
      </c>
      <c r="E103">
        <v>4</v>
      </c>
      <c r="F103" t="str">
        <f>RIGHT(Quartal4!A114,3)</f>
        <v>443</v>
      </c>
      <c r="G103">
        <f>Quartal4!C114</f>
        <v>0</v>
      </c>
      <c r="H103" t="e">
        <f>Quartal4!E114</f>
        <v>#DIV/0!</v>
      </c>
    </row>
    <row r="104" spans="1:8" x14ac:dyDescent="0.25">
      <c r="A104">
        <f t="shared" si="4"/>
        <v>0</v>
      </c>
      <c r="B104">
        <f t="shared" si="5"/>
        <v>0</v>
      </c>
      <c r="C104">
        <f t="shared" si="6"/>
        <v>1</v>
      </c>
      <c r="D104">
        <f t="shared" si="7"/>
        <v>2022</v>
      </c>
      <c r="E104">
        <v>4</v>
      </c>
      <c r="F104" t="str">
        <f>RIGHT(Quartal4!A115,3)</f>
        <v>444</v>
      </c>
      <c r="G104">
        <f>Quartal4!C115</f>
        <v>0</v>
      </c>
      <c r="H104" t="e">
        <f>Quartal4!E115</f>
        <v>#DIV/0!</v>
      </c>
    </row>
    <row r="105" spans="1:8" x14ac:dyDescent="0.25">
      <c r="A105">
        <f t="shared" si="4"/>
        <v>0</v>
      </c>
      <c r="B105">
        <f t="shared" si="5"/>
        <v>0</v>
      </c>
      <c r="C105">
        <f t="shared" si="6"/>
        <v>1</v>
      </c>
      <c r="D105">
        <f t="shared" si="7"/>
        <v>2022</v>
      </c>
      <c r="E105">
        <v>4</v>
      </c>
      <c r="F105" t="str">
        <f>RIGHT(Quartal4!A116,3)</f>
        <v>445</v>
      </c>
      <c r="G105">
        <f>Quartal4!C116</f>
        <v>0</v>
      </c>
      <c r="H105" t="e">
        <f>Quartal4!E116</f>
        <v>#DIV/0!</v>
      </c>
    </row>
    <row r="106" spans="1:8" x14ac:dyDescent="0.25">
      <c r="A106">
        <f t="shared" si="4"/>
        <v>0</v>
      </c>
      <c r="B106">
        <f t="shared" si="5"/>
        <v>0</v>
      </c>
      <c r="C106">
        <f t="shared" si="6"/>
        <v>1</v>
      </c>
      <c r="D106">
        <f t="shared" si="7"/>
        <v>2022</v>
      </c>
      <c r="E106">
        <v>4</v>
      </c>
      <c r="F106" t="str">
        <f>RIGHT(Quartal4!A117,3)</f>
        <v>446</v>
      </c>
      <c r="G106">
        <f>Quartal4!C117</f>
        <v>0</v>
      </c>
      <c r="H106" t="e">
        <f>Quartal4!E117</f>
        <v>#DIV/0!</v>
      </c>
    </row>
    <row r="107" spans="1:8" x14ac:dyDescent="0.25">
      <c r="A107">
        <f t="shared" si="4"/>
        <v>0</v>
      </c>
      <c r="B107">
        <f t="shared" si="5"/>
        <v>0</v>
      </c>
      <c r="C107">
        <f t="shared" si="6"/>
        <v>1</v>
      </c>
      <c r="D107">
        <f t="shared" si="7"/>
        <v>2022</v>
      </c>
      <c r="E107">
        <v>4</v>
      </c>
      <c r="F107" t="str">
        <f>RIGHT(Quartal4!A118,3)</f>
        <v>453</v>
      </c>
      <c r="G107">
        <f>Quartal4!C118</f>
        <v>0</v>
      </c>
      <c r="H107" t="e">
        <f>Quartal4!E118</f>
        <v>#DIV/0!</v>
      </c>
    </row>
    <row r="108" spans="1:8" x14ac:dyDescent="0.25">
      <c r="A108">
        <f t="shared" si="4"/>
        <v>0</v>
      </c>
      <c r="B108">
        <f t="shared" si="5"/>
        <v>0</v>
      </c>
      <c r="C108">
        <f t="shared" si="6"/>
        <v>1</v>
      </c>
      <c r="D108">
        <f t="shared" si="7"/>
        <v>2022</v>
      </c>
      <c r="E108">
        <v>4</v>
      </c>
      <c r="F108" t="str">
        <f>RIGHT(Quartal4!A119,3)</f>
        <v>454</v>
      </c>
      <c r="G108">
        <f>Quartal4!C119</f>
        <v>0</v>
      </c>
      <c r="H108" t="e">
        <f>Quartal4!E119</f>
        <v>#DIV/0!</v>
      </c>
    </row>
    <row r="109" spans="1:8" x14ac:dyDescent="0.25">
      <c r="A109">
        <f t="shared" si="4"/>
        <v>0</v>
      </c>
      <c r="B109">
        <f t="shared" si="5"/>
        <v>0</v>
      </c>
      <c r="C109">
        <f t="shared" si="6"/>
        <v>1</v>
      </c>
      <c r="D109">
        <f t="shared" si="7"/>
        <v>2022</v>
      </c>
      <c r="E109">
        <v>4</v>
      </c>
      <c r="F109" t="str">
        <f>RIGHT(Quartal4!A120,3)</f>
        <v>455</v>
      </c>
      <c r="G109">
        <f>Quartal4!C120</f>
        <v>0</v>
      </c>
      <c r="H109" t="e">
        <f>Quartal4!E120</f>
        <v>#DIV/0!</v>
      </c>
    </row>
    <row r="110" spans="1:8" x14ac:dyDescent="0.25">
      <c r="A110">
        <f t="shared" si="4"/>
        <v>0</v>
      </c>
      <c r="B110">
        <f t="shared" si="5"/>
        <v>0</v>
      </c>
      <c r="C110">
        <f t="shared" si="6"/>
        <v>1</v>
      </c>
      <c r="D110">
        <f t="shared" si="7"/>
        <v>2022</v>
      </c>
      <c r="E110">
        <v>4</v>
      </c>
      <c r="F110" t="str">
        <f>RIGHT(Quartal4!A121,3)</f>
        <v>456</v>
      </c>
      <c r="G110">
        <f>Quartal4!C121</f>
        <v>0</v>
      </c>
      <c r="H110" t="e">
        <f>Quartal4!E121</f>
        <v>#DIV/0!</v>
      </c>
    </row>
    <row r="111" spans="1:8" x14ac:dyDescent="0.25">
      <c r="A111">
        <f t="shared" si="4"/>
        <v>0</v>
      </c>
      <c r="B111">
        <f t="shared" si="5"/>
        <v>0</v>
      </c>
      <c r="C111">
        <f t="shared" si="6"/>
        <v>1</v>
      </c>
      <c r="D111">
        <f t="shared" si="7"/>
        <v>2022</v>
      </c>
      <c r="E111">
        <v>4</v>
      </c>
      <c r="F111" t="str">
        <f>RIGHT(Quartal4!A122,3)</f>
        <v>460</v>
      </c>
      <c r="G111">
        <f>Quartal4!C122</f>
        <v>0</v>
      </c>
      <c r="H111" t="e">
        <f>Quartal4!E122</f>
        <v>#DIV/0!</v>
      </c>
    </row>
    <row r="112" spans="1:8" x14ac:dyDescent="0.25">
      <c r="A112">
        <f t="shared" si="4"/>
        <v>0</v>
      </c>
      <c r="B112">
        <f t="shared" si="5"/>
        <v>0</v>
      </c>
      <c r="C112">
        <f t="shared" si="6"/>
        <v>1</v>
      </c>
      <c r="D112">
        <f t="shared" si="7"/>
        <v>2022</v>
      </c>
      <c r="E112">
        <v>4</v>
      </c>
      <c r="F112" t="str">
        <f>RIGHT(Quartal4!A123,3)</f>
        <v>461</v>
      </c>
      <c r="G112">
        <f>Quartal4!C123</f>
        <v>0</v>
      </c>
      <c r="H112" t="e">
        <f>Quartal4!E123</f>
        <v>#DIV/0!</v>
      </c>
    </row>
    <row r="113" spans="1:8" x14ac:dyDescent="0.25">
      <c r="A113">
        <f t="shared" si="4"/>
        <v>0</v>
      </c>
      <c r="B113">
        <f t="shared" si="5"/>
        <v>0</v>
      </c>
      <c r="C113">
        <f t="shared" si="6"/>
        <v>1</v>
      </c>
      <c r="D113">
        <f t="shared" si="7"/>
        <v>2022</v>
      </c>
      <c r="E113">
        <v>4</v>
      </c>
      <c r="F113" t="str">
        <f>RIGHT(Quartal4!A124,3)</f>
        <v>462</v>
      </c>
      <c r="G113">
        <f>Quartal4!C124</f>
        <v>0</v>
      </c>
      <c r="H113" t="e">
        <f>Quartal4!E124</f>
        <v>#DIV/0!</v>
      </c>
    </row>
    <row r="114" spans="1:8" x14ac:dyDescent="0.25">
      <c r="A114">
        <f t="shared" si="4"/>
        <v>0</v>
      </c>
      <c r="B114">
        <f t="shared" si="5"/>
        <v>0</v>
      </c>
      <c r="C114">
        <f t="shared" si="6"/>
        <v>1</v>
      </c>
      <c r="D114">
        <f t="shared" si="7"/>
        <v>2022</v>
      </c>
      <c r="E114">
        <v>4</v>
      </c>
      <c r="F114" t="str">
        <f>RIGHT(Quartal4!A125,3)</f>
        <v>463</v>
      </c>
      <c r="G114">
        <f>Quartal4!C125</f>
        <v>0</v>
      </c>
      <c r="H114" t="e">
        <f>Quartal4!E125</f>
        <v>#DIV/0!</v>
      </c>
    </row>
    <row r="115" spans="1:8" x14ac:dyDescent="0.25">
      <c r="A115">
        <f t="shared" si="4"/>
        <v>0</v>
      </c>
      <c r="B115">
        <f t="shared" si="5"/>
        <v>0</v>
      </c>
      <c r="C115">
        <f t="shared" si="6"/>
        <v>1</v>
      </c>
      <c r="D115">
        <f t="shared" si="7"/>
        <v>2022</v>
      </c>
      <c r="E115">
        <v>4</v>
      </c>
      <c r="F115" t="str">
        <f>RIGHT(Quartal4!A126,3)</f>
        <v>464</v>
      </c>
      <c r="G115">
        <f>Quartal4!C126</f>
        <v>0</v>
      </c>
      <c r="H115" t="e">
        <f>Quartal4!E126</f>
        <v>#DIV/0!</v>
      </c>
    </row>
    <row r="116" spans="1:8" x14ac:dyDescent="0.25">
      <c r="A116">
        <f t="shared" si="4"/>
        <v>0</v>
      </c>
      <c r="B116">
        <f t="shared" si="5"/>
        <v>0</v>
      </c>
      <c r="C116">
        <f t="shared" si="6"/>
        <v>1</v>
      </c>
      <c r="D116">
        <f t="shared" si="7"/>
        <v>2022</v>
      </c>
      <c r="E116">
        <v>4</v>
      </c>
      <c r="F116" t="str">
        <f>RIGHT(Quartal4!A127,3)</f>
        <v>465</v>
      </c>
      <c r="G116">
        <f>Quartal4!C127</f>
        <v>0</v>
      </c>
      <c r="H116" t="e">
        <f>Quartal4!E127</f>
        <v>#DIV/0!</v>
      </c>
    </row>
    <row r="117" spans="1:8" x14ac:dyDescent="0.25">
      <c r="A117">
        <f t="shared" si="4"/>
        <v>0</v>
      </c>
      <c r="B117">
        <f t="shared" si="5"/>
        <v>0</v>
      </c>
      <c r="C117">
        <f t="shared" si="6"/>
        <v>1</v>
      </c>
      <c r="D117">
        <f t="shared" si="7"/>
        <v>2022</v>
      </c>
      <c r="E117">
        <v>4</v>
      </c>
      <c r="F117" t="str">
        <f>RIGHT(Quartal4!A128,3)</f>
        <v>466</v>
      </c>
      <c r="G117">
        <f>Quartal4!C128</f>
        <v>0</v>
      </c>
      <c r="H117" t="e">
        <f>Quartal4!E128</f>
        <v>#DIV/0!</v>
      </c>
    </row>
    <row r="118" spans="1:8" x14ac:dyDescent="0.25">
      <c r="A118">
        <f t="shared" si="4"/>
        <v>0</v>
      </c>
      <c r="B118">
        <f t="shared" si="5"/>
        <v>0</v>
      </c>
      <c r="C118">
        <f t="shared" si="6"/>
        <v>1</v>
      </c>
      <c r="D118">
        <f t="shared" si="7"/>
        <v>2022</v>
      </c>
      <c r="E118">
        <v>4</v>
      </c>
      <c r="F118" t="str">
        <f>RIGHT(Quartal4!A129,3)</f>
        <v>510</v>
      </c>
      <c r="G118">
        <f>Quartal4!C129</f>
        <v>0</v>
      </c>
      <c r="H118" t="e">
        <f>Quartal4!E129</f>
        <v>#DIV/0!</v>
      </c>
    </row>
    <row r="119" spans="1:8" x14ac:dyDescent="0.25">
      <c r="A119">
        <f t="shared" si="4"/>
        <v>0</v>
      </c>
      <c r="B119">
        <f t="shared" si="5"/>
        <v>0</v>
      </c>
      <c r="C119">
        <f t="shared" si="6"/>
        <v>1</v>
      </c>
      <c r="D119">
        <f t="shared" si="7"/>
        <v>2022</v>
      </c>
      <c r="E119">
        <v>4</v>
      </c>
      <c r="F119" t="str">
        <f>RIGHT(Quartal4!A130,3)</f>
        <v>511</v>
      </c>
      <c r="G119">
        <f>Quartal4!C130</f>
        <v>0</v>
      </c>
      <c r="H119" t="e">
        <f>Quartal4!E130</f>
        <v>#DIV/0!</v>
      </c>
    </row>
    <row r="120" spans="1:8" x14ac:dyDescent="0.25">
      <c r="A120">
        <f t="shared" si="4"/>
        <v>0</v>
      </c>
      <c r="B120">
        <f t="shared" si="5"/>
        <v>0</v>
      </c>
      <c r="C120">
        <f t="shared" si="6"/>
        <v>1</v>
      </c>
      <c r="D120">
        <f t="shared" si="7"/>
        <v>2022</v>
      </c>
      <c r="E120">
        <v>4</v>
      </c>
      <c r="F120" t="str">
        <f>RIGHT(Quartal4!A131,3)</f>
        <v>512</v>
      </c>
      <c r="G120">
        <f>Quartal4!C131</f>
        <v>0</v>
      </c>
      <c r="H120" t="e">
        <f>Quartal4!E131</f>
        <v>#DIV/0!</v>
      </c>
    </row>
    <row r="121" spans="1:8" x14ac:dyDescent="0.25">
      <c r="A121">
        <f t="shared" si="4"/>
        <v>0</v>
      </c>
      <c r="B121">
        <f t="shared" si="5"/>
        <v>0</v>
      </c>
      <c r="C121">
        <f t="shared" si="6"/>
        <v>1</v>
      </c>
      <c r="D121">
        <f t="shared" si="7"/>
        <v>2022</v>
      </c>
      <c r="E121">
        <v>4</v>
      </c>
      <c r="F121" t="str">
        <f>RIGHT(Quartal4!A132,3)</f>
        <v>513</v>
      </c>
      <c r="G121">
        <f>Quartal4!C132</f>
        <v>0</v>
      </c>
      <c r="H121" t="e">
        <f>Quartal4!E132</f>
        <v>#DIV/0!</v>
      </c>
    </row>
    <row r="122" spans="1:8" x14ac:dyDescent="0.25">
      <c r="A122">
        <f t="shared" si="4"/>
        <v>0</v>
      </c>
      <c r="B122">
        <f t="shared" si="5"/>
        <v>0</v>
      </c>
      <c r="C122">
        <f t="shared" si="6"/>
        <v>1</v>
      </c>
      <c r="D122">
        <f t="shared" si="7"/>
        <v>2022</v>
      </c>
      <c r="E122">
        <v>4</v>
      </c>
      <c r="F122" t="str">
        <f>RIGHT(Quartal4!A133,3)</f>
        <v>514</v>
      </c>
      <c r="G122">
        <f>Quartal4!C133</f>
        <v>0</v>
      </c>
      <c r="H122" t="e">
        <f>Quartal4!E133</f>
        <v>#DIV/0!</v>
      </c>
    </row>
    <row r="123" spans="1:8" x14ac:dyDescent="0.25">
      <c r="A123">
        <f t="shared" si="4"/>
        <v>0</v>
      </c>
      <c r="B123">
        <f t="shared" si="5"/>
        <v>0</v>
      </c>
      <c r="C123">
        <f t="shared" si="6"/>
        <v>1</v>
      </c>
      <c r="D123">
        <f t="shared" si="7"/>
        <v>2022</v>
      </c>
      <c r="E123">
        <v>4</v>
      </c>
      <c r="F123" t="str">
        <f>RIGHT(Quartal4!A134,3)</f>
        <v>515</v>
      </c>
      <c r="G123">
        <f>Quartal4!C134</f>
        <v>0</v>
      </c>
      <c r="H123" t="e">
        <f>Quartal4!E134</f>
        <v>#DIV/0!</v>
      </c>
    </row>
    <row r="124" spans="1:8" x14ac:dyDescent="0.25">
      <c r="A124">
        <f t="shared" si="4"/>
        <v>0</v>
      </c>
      <c r="B124">
        <f t="shared" si="5"/>
        <v>0</v>
      </c>
      <c r="C124">
        <f t="shared" si="6"/>
        <v>1</v>
      </c>
      <c r="D124">
        <f t="shared" si="7"/>
        <v>2022</v>
      </c>
      <c r="E124">
        <v>4</v>
      </c>
      <c r="F124" t="str">
        <f>RIGHT(Quartal4!A135,3)</f>
        <v>516</v>
      </c>
      <c r="G124">
        <f>Quartal4!C135</f>
        <v>0</v>
      </c>
      <c r="H124" t="e">
        <f>Quartal4!E135</f>
        <v>#DIV/0!</v>
      </c>
    </row>
    <row r="125" spans="1:8" x14ac:dyDescent="0.25">
      <c r="A125">
        <f t="shared" si="4"/>
        <v>0</v>
      </c>
      <c r="B125">
        <f t="shared" si="5"/>
        <v>0</v>
      </c>
      <c r="C125">
        <f t="shared" si="6"/>
        <v>1</v>
      </c>
      <c r="D125">
        <f t="shared" si="7"/>
        <v>2022</v>
      </c>
      <c r="E125">
        <v>4</v>
      </c>
      <c r="F125" t="str">
        <f>RIGHT(Quartal4!A136,3)</f>
        <v>519</v>
      </c>
      <c r="G125">
        <f>Quartal4!C136</f>
        <v>0</v>
      </c>
      <c r="H125" t="e">
        <f>Quartal4!E136</f>
        <v>#DIV/0!</v>
      </c>
    </row>
    <row r="126" spans="1:8" x14ac:dyDescent="0.25">
      <c r="A126">
        <f t="shared" si="4"/>
        <v>0</v>
      </c>
      <c r="B126">
        <f t="shared" si="5"/>
        <v>0</v>
      </c>
      <c r="C126">
        <f t="shared" si="6"/>
        <v>1</v>
      </c>
      <c r="D126">
        <f t="shared" si="7"/>
        <v>2022</v>
      </c>
      <c r="E126">
        <v>4</v>
      </c>
      <c r="F126" t="str">
        <f>RIGHT(Quartal4!A137,3)</f>
        <v>543</v>
      </c>
      <c r="G126">
        <f>Quartal4!C137</f>
        <v>0</v>
      </c>
      <c r="H126" t="e">
        <f>Quartal4!E137</f>
        <v>#DIV/0!</v>
      </c>
    </row>
    <row r="127" spans="1:8" x14ac:dyDescent="0.25">
      <c r="A127">
        <f t="shared" si="4"/>
        <v>0</v>
      </c>
      <c r="B127">
        <f t="shared" si="5"/>
        <v>0</v>
      </c>
      <c r="C127">
        <f t="shared" si="6"/>
        <v>1</v>
      </c>
      <c r="D127">
        <f t="shared" si="7"/>
        <v>2022</v>
      </c>
      <c r="E127">
        <v>4</v>
      </c>
      <c r="F127" t="str">
        <f>RIGHT(Quartal4!A138,3)</f>
        <v>544</v>
      </c>
      <c r="G127">
        <f>Quartal4!C138</f>
        <v>0</v>
      </c>
      <c r="H127" t="e">
        <f>Quartal4!E138</f>
        <v>#DIV/0!</v>
      </c>
    </row>
    <row r="128" spans="1:8" x14ac:dyDescent="0.25">
      <c r="A128">
        <f t="shared" si="4"/>
        <v>0</v>
      </c>
      <c r="B128">
        <f t="shared" si="5"/>
        <v>0</v>
      </c>
      <c r="C128">
        <f t="shared" si="6"/>
        <v>1</v>
      </c>
      <c r="D128">
        <f t="shared" si="7"/>
        <v>2022</v>
      </c>
      <c r="E128">
        <v>4</v>
      </c>
      <c r="F128" t="str">
        <f>RIGHT(Quartal4!A139,3)</f>
        <v>545</v>
      </c>
      <c r="G128">
        <f>Quartal4!C139</f>
        <v>0</v>
      </c>
      <c r="H128" t="e">
        <f>Quartal4!E139</f>
        <v>#DIV/0!</v>
      </c>
    </row>
    <row r="129" spans="1:8" x14ac:dyDescent="0.25">
      <c r="A129">
        <f t="shared" si="4"/>
        <v>0</v>
      </c>
      <c r="B129">
        <f t="shared" si="5"/>
        <v>0</v>
      </c>
      <c r="C129">
        <f t="shared" si="6"/>
        <v>1</v>
      </c>
      <c r="D129">
        <f t="shared" si="7"/>
        <v>2022</v>
      </c>
      <c r="E129">
        <v>4</v>
      </c>
      <c r="F129" t="str">
        <f>RIGHT(Quartal4!A140,3)</f>
        <v>546</v>
      </c>
      <c r="G129">
        <f>Quartal4!C140</f>
        <v>0</v>
      </c>
      <c r="H129" t="e">
        <f>Quartal4!E140</f>
        <v>#DIV/0!</v>
      </c>
    </row>
    <row r="130" spans="1:8" x14ac:dyDescent="0.25">
      <c r="A130">
        <f t="shared" si="4"/>
        <v>0</v>
      </c>
      <c r="B130">
        <f t="shared" si="5"/>
        <v>0</v>
      </c>
      <c r="C130">
        <f t="shared" si="6"/>
        <v>1</v>
      </c>
      <c r="D130">
        <f t="shared" si="7"/>
        <v>2022</v>
      </c>
      <c r="E130">
        <v>4</v>
      </c>
      <c r="F130" t="str">
        <f>RIGHT(Quartal4!A141,3)</f>
        <v>553</v>
      </c>
      <c r="G130">
        <f>Quartal4!C141</f>
        <v>0</v>
      </c>
      <c r="H130" t="e">
        <f>Quartal4!E141</f>
        <v>#DIV/0!</v>
      </c>
    </row>
    <row r="131" spans="1:8" x14ac:dyDescent="0.25">
      <c r="A131">
        <f t="shared" si="4"/>
        <v>0</v>
      </c>
      <c r="B131">
        <f t="shared" si="5"/>
        <v>0</v>
      </c>
      <c r="C131">
        <f t="shared" si="6"/>
        <v>1</v>
      </c>
      <c r="D131">
        <f t="shared" si="7"/>
        <v>2022</v>
      </c>
      <c r="E131">
        <v>4</v>
      </c>
      <c r="F131" t="str">
        <f>RIGHT(Quartal4!A142,3)</f>
        <v>554</v>
      </c>
      <c r="G131">
        <f>Quartal4!C142</f>
        <v>0</v>
      </c>
      <c r="H131" t="e">
        <f>Quartal4!E142</f>
        <v>#DIV/0!</v>
      </c>
    </row>
    <row r="132" spans="1:8" x14ac:dyDescent="0.25">
      <c r="A132">
        <f t="shared" si="4"/>
        <v>0</v>
      </c>
      <c r="B132">
        <f t="shared" si="5"/>
        <v>0</v>
      </c>
      <c r="C132">
        <f t="shared" si="6"/>
        <v>1</v>
      </c>
      <c r="D132">
        <f t="shared" si="7"/>
        <v>2022</v>
      </c>
      <c r="E132">
        <v>4</v>
      </c>
      <c r="F132" t="str">
        <f>RIGHT(Quartal4!A143,3)</f>
        <v>555</v>
      </c>
      <c r="G132">
        <f>Quartal4!C143</f>
        <v>0</v>
      </c>
      <c r="H132" t="e">
        <f>Quartal4!E143</f>
        <v>#DIV/0!</v>
      </c>
    </row>
    <row r="133" spans="1:8" x14ac:dyDescent="0.25">
      <c r="A133">
        <f t="shared" si="4"/>
        <v>0</v>
      </c>
      <c r="B133">
        <f t="shared" si="5"/>
        <v>0</v>
      </c>
      <c r="C133">
        <f t="shared" si="6"/>
        <v>1</v>
      </c>
      <c r="D133">
        <f t="shared" si="7"/>
        <v>2022</v>
      </c>
      <c r="E133">
        <v>4</v>
      </c>
      <c r="F133" t="str">
        <f>RIGHT(Quartal4!A144,3)</f>
        <v>556</v>
      </c>
      <c r="G133">
        <f>Quartal4!C144</f>
        <v>0</v>
      </c>
      <c r="H133" t="e">
        <f>Quartal4!E144</f>
        <v>#DIV/0!</v>
      </c>
    </row>
    <row r="134" spans="1:8" x14ac:dyDescent="0.25">
      <c r="A134">
        <f t="shared" ref="A134:A149" si="8">$A$2</f>
        <v>0</v>
      </c>
      <c r="B134">
        <f t="shared" ref="B134:B149" si="9">$B$2</f>
        <v>0</v>
      </c>
      <c r="C134">
        <f t="shared" ref="C134:C149" si="10">$C$2</f>
        <v>1</v>
      </c>
      <c r="D134">
        <f t="shared" ref="D134:D149" si="11">$D$2</f>
        <v>2022</v>
      </c>
      <c r="E134">
        <v>4</v>
      </c>
      <c r="F134" t="str">
        <f>RIGHT(Quartal4!A145,3)</f>
        <v>557</v>
      </c>
      <c r="G134">
        <f>Quartal4!C145</f>
        <v>0</v>
      </c>
      <c r="H134" t="e">
        <f>Quartal4!E145</f>
        <v>#DIV/0!</v>
      </c>
    </row>
    <row r="135" spans="1:8" x14ac:dyDescent="0.25">
      <c r="A135">
        <f t="shared" si="8"/>
        <v>0</v>
      </c>
      <c r="B135">
        <f t="shared" si="9"/>
        <v>0</v>
      </c>
      <c r="C135">
        <f t="shared" si="10"/>
        <v>1</v>
      </c>
      <c r="D135">
        <f t="shared" si="11"/>
        <v>2022</v>
      </c>
      <c r="E135">
        <v>4</v>
      </c>
      <c r="F135" t="str">
        <f>RIGHT(Quartal4!A146,3)</f>
        <v>558</v>
      </c>
      <c r="G135">
        <f>Quartal4!C146</f>
        <v>0</v>
      </c>
      <c r="H135" t="e">
        <f>Quartal4!E146</f>
        <v>#DIV/0!</v>
      </c>
    </row>
    <row r="136" spans="1:8" x14ac:dyDescent="0.25">
      <c r="A136">
        <f t="shared" si="8"/>
        <v>0</v>
      </c>
      <c r="B136">
        <f t="shared" si="9"/>
        <v>0</v>
      </c>
      <c r="C136">
        <f t="shared" si="10"/>
        <v>1</v>
      </c>
      <c r="D136">
        <f t="shared" si="11"/>
        <v>2022</v>
      </c>
      <c r="E136">
        <v>4</v>
      </c>
      <c r="F136" t="str">
        <f>RIGHT(Quartal4!A147,3)</f>
        <v>560</v>
      </c>
      <c r="G136">
        <f>Quartal4!C147</f>
        <v>0</v>
      </c>
      <c r="H136" t="e">
        <f>Quartal4!E147</f>
        <v>#DIV/0!</v>
      </c>
    </row>
    <row r="137" spans="1:8" x14ac:dyDescent="0.25">
      <c r="A137">
        <f t="shared" si="8"/>
        <v>0</v>
      </c>
      <c r="B137">
        <f t="shared" si="9"/>
        <v>0</v>
      </c>
      <c r="C137">
        <f t="shared" si="10"/>
        <v>1</v>
      </c>
      <c r="D137">
        <f t="shared" si="11"/>
        <v>2022</v>
      </c>
      <c r="E137">
        <v>4</v>
      </c>
      <c r="F137" t="str">
        <f>RIGHT(Quartal4!A148,3)</f>
        <v>561</v>
      </c>
      <c r="G137">
        <f>Quartal4!C148</f>
        <v>0</v>
      </c>
      <c r="H137" t="e">
        <f>Quartal4!E148</f>
        <v>#DIV/0!</v>
      </c>
    </row>
    <row r="138" spans="1:8" x14ac:dyDescent="0.25">
      <c r="A138">
        <f t="shared" si="8"/>
        <v>0</v>
      </c>
      <c r="B138">
        <f t="shared" si="9"/>
        <v>0</v>
      </c>
      <c r="C138">
        <f t="shared" si="10"/>
        <v>1</v>
      </c>
      <c r="D138">
        <f t="shared" si="11"/>
        <v>2022</v>
      </c>
      <c r="E138">
        <v>4</v>
      </c>
      <c r="F138" t="str">
        <f>RIGHT(Quartal4!A149,3)</f>
        <v>562</v>
      </c>
      <c r="G138">
        <f>Quartal4!C149</f>
        <v>0</v>
      </c>
      <c r="H138" t="e">
        <f>Quartal4!E149</f>
        <v>#DIV/0!</v>
      </c>
    </row>
    <row r="139" spans="1:8" x14ac:dyDescent="0.25">
      <c r="A139">
        <f t="shared" si="8"/>
        <v>0</v>
      </c>
      <c r="B139">
        <f t="shared" si="9"/>
        <v>0</v>
      </c>
      <c r="C139">
        <f t="shared" si="10"/>
        <v>1</v>
      </c>
      <c r="D139">
        <f t="shared" si="11"/>
        <v>2022</v>
      </c>
      <c r="E139">
        <v>4</v>
      </c>
      <c r="F139" t="str">
        <f>RIGHT(Quartal4!A150,3)</f>
        <v>563</v>
      </c>
      <c r="G139">
        <f>Quartal4!C150</f>
        <v>0</v>
      </c>
      <c r="H139" t="e">
        <f>Quartal4!E150</f>
        <v>#DIV/0!</v>
      </c>
    </row>
    <row r="140" spans="1:8" x14ac:dyDescent="0.25">
      <c r="A140">
        <f t="shared" si="8"/>
        <v>0</v>
      </c>
      <c r="B140">
        <f t="shared" si="9"/>
        <v>0</v>
      </c>
      <c r="C140">
        <f t="shared" si="10"/>
        <v>1</v>
      </c>
      <c r="D140">
        <f t="shared" si="11"/>
        <v>2022</v>
      </c>
      <c r="E140">
        <v>4</v>
      </c>
      <c r="F140" t="str">
        <f>RIGHT(Quartal4!A151,3)</f>
        <v>564</v>
      </c>
      <c r="G140">
        <f>Quartal4!C151</f>
        <v>0</v>
      </c>
      <c r="H140" t="e">
        <f>Quartal4!E151</f>
        <v>#DIV/0!</v>
      </c>
    </row>
    <row r="141" spans="1:8" x14ac:dyDescent="0.25">
      <c r="A141">
        <f t="shared" si="8"/>
        <v>0</v>
      </c>
      <c r="B141">
        <f t="shared" si="9"/>
        <v>0</v>
      </c>
      <c r="C141">
        <f t="shared" si="10"/>
        <v>1</v>
      </c>
      <c r="D141">
        <f t="shared" si="11"/>
        <v>2022</v>
      </c>
      <c r="E141">
        <v>4</v>
      </c>
      <c r="F141" t="str">
        <f>RIGHT(Quartal4!A152,3)</f>
        <v>565</v>
      </c>
      <c r="G141">
        <f>Quartal4!C152</f>
        <v>0</v>
      </c>
      <c r="H141" t="e">
        <f>Quartal4!E152</f>
        <v>#DIV/0!</v>
      </c>
    </row>
    <row r="142" spans="1:8" x14ac:dyDescent="0.25">
      <c r="A142">
        <f t="shared" si="8"/>
        <v>0</v>
      </c>
      <c r="B142">
        <f t="shared" si="9"/>
        <v>0</v>
      </c>
      <c r="C142">
        <f t="shared" si="10"/>
        <v>1</v>
      </c>
      <c r="D142">
        <f t="shared" si="11"/>
        <v>2022</v>
      </c>
      <c r="E142">
        <v>4</v>
      </c>
      <c r="F142" t="str">
        <f>RIGHT(Quartal4!A153,3)</f>
        <v>566</v>
      </c>
      <c r="G142">
        <f>Quartal4!C153</f>
        <v>0</v>
      </c>
      <c r="H142" t="e">
        <f>Quartal4!E153</f>
        <v>#DIV/0!</v>
      </c>
    </row>
    <row r="143" spans="1:8" x14ac:dyDescent="0.25">
      <c r="A143">
        <f t="shared" si="8"/>
        <v>0</v>
      </c>
      <c r="B143">
        <f t="shared" si="9"/>
        <v>0</v>
      </c>
      <c r="C143">
        <f t="shared" si="10"/>
        <v>1</v>
      </c>
      <c r="D143">
        <f t="shared" si="11"/>
        <v>2022</v>
      </c>
      <c r="E143">
        <v>4</v>
      </c>
      <c r="F143" t="str">
        <f>RIGHT(Quartal4!A154,3)</f>
        <v>600</v>
      </c>
      <c r="G143">
        <f>Quartal4!C154</f>
        <v>0</v>
      </c>
      <c r="H143" t="e">
        <f>Quartal4!E154</f>
        <v>#DIV/0!</v>
      </c>
    </row>
    <row r="144" spans="1:8" x14ac:dyDescent="0.25">
      <c r="A144">
        <f t="shared" si="8"/>
        <v>0</v>
      </c>
      <c r="B144">
        <f t="shared" si="9"/>
        <v>0</v>
      </c>
      <c r="C144">
        <f t="shared" si="10"/>
        <v>1</v>
      </c>
      <c r="D144">
        <f t="shared" si="11"/>
        <v>2022</v>
      </c>
      <c r="E144">
        <v>4</v>
      </c>
      <c r="F144" t="str">
        <f>RIGHT(Quartal4!A155,3)</f>
        <v>609</v>
      </c>
      <c r="G144">
        <f>Quartal4!C155</f>
        <v>0</v>
      </c>
      <c r="H144" t="e">
        <f>Quartal4!E155</f>
        <v>#DIV/0!</v>
      </c>
    </row>
    <row r="145" spans="1:8" x14ac:dyDescent="0.25">
      <c r="A145">
        <f t="shared" si="8"/>
        <v>0</v>
      </c>
      <c r="B145">
        <f t="shared" si="9"/>
        <v>0</v>
      </c>
      <c r="C145">
        <f t="shared" si="10"/>
        <v>1</v>
      </c>
      <c r="D145">
        <f t="shared" si="11"/>
        <v>2022</v>
      </c>
      <c r="E145">
        <v>4</v>
      </c>
      <c r="F145" t="str">
        <f>RIGHT(Quartal4!A156,3)</f>
        <v>770</v>
      </c>
      <c r="G145">
        <f>Quartal4!C156</f>
        <v>0</v>
      </c>
      <c r="H145" t="e">
        <f>Quartal4!E156</f>
        <v>#DIV/0!</v>
      </c>
    </row>
    <row r="146" spans="1:8" x14ac:dyDescent="0.25">
      <c r="A146">
        <f t="shared" si="8"/>
        <v>0</v>
      </c>
      <c r="B146">
        <f t="shared" si="9"/>
        <v>0</v>
      </c>
      <c r="C146">
        <f t="shared" si="10"/>
        <v>1</v>
      </c>
      <c r="D146">
        <f t="shared" si="11"/>
        <v>2022</v>
      </c>
      <c r="E146">
        <v>4</v>
      </c>
      <c r="F146" t="str">
        <f>RIGHT(Quartal4!A157,3)</f>
        <v>771</v>
      </c>
      <c r="G146">
        <f>Quartal4!C157</f>
        <v>0</v>
      </c>
      <c r="H146" t="e">
        <f>Quartal4!E157</f>
        <v>#DIV/0!</v>
      </c>
    </row>
    <row r="147" spans="1:8" x14ac:dyDescent="0.25">
      <c r="A147">
        <f t="shared" si="8"/>
        <v>0</v>
      </c>
      <c r="B147">
        <f t="shared" si="9"/>
        <v>0</v>
      </c>
      <c r="C147">
        <f t="shared" si="10"/>
        <v>1</v>
      </c>
      <c r="D147">
        <f t="shared" si="11"/>
        <v>2022</v>
      </c>
      <c r="E147">
        <v>4</v>
      </c>
      <c r="F147" t="str">
        <f>RIGHT(Quartal4!A158,3)</f>
        <v>772</v>
      </c>
      <c r="G147">
        <f>Quartal4!C158</f>
        <v>0</v>
      </c>
      <c r="H147" t="e">
        <f>Quartal4!E158</f>
        <v>#DIV/0!</v>
      </c>
    </row>
    <row r="148" spans="1:8" x14ac:dyDescent="0.25">
      <c r="A148">
        <f t="shared" si="8"/>
        <v>0</v>
      </c>
      <c r="B148">
        <f t="shared" si="9"/>
        <v>0</v>
      </c>
      <c r="C148">
        <f t="shared" si="10"/>
        <v>1</v>
      </c>
      <c r="D148">
        <f t="shared" si="11"/>
        <v>2022</v>
      </c>
      <c r="E148">
        <v>4</v>
      </c>
      <c r="F148" t="str">
        <f>RIGHT(Quartal4!A159,3)</f>
        <v>773</v>
      </c>
      <c r="G148">
        <f>Quartal4!C159</f>
        <v>0</v>
      </c>
      <c r="H148" t="e">
        <f>Quartal4!E159</f>
        <v>#DIV/0!</v>
      </c>
    </row>
    <row r="149" spans="1:8" x14ac:dyDescent="0.25">
      <c r="A149">
        <f t="shared" si="8"/>
        <v>0</v>
      </c>
      <c r="B149">
        <f t="shared" si="9"/>
        <v>0</v>
      </c>
      <c r="C149">
        <f t="shared" si="10"/>
        <v>1</v>
      </c>
      <c r="D149">
        <f t="shared" si="11"/>
        <v>2022</v>
      </c>
      <c r="E149">
        <v>4</v>
      </c>
      <c r="F149">
        <v>999</v>
      </c>
      <c r="G149">
        <f>Quartal4!C160</f>
        <v>0</v>
      </c>
      <c r="H149">
        <f>Quartal4!E160</f>
        <v>0</v>
      </c>
    </row>
    <row r="153" spans="1:8" x14ac:dyDescent="0.25">
      <c r="A153" t="s">
        <v>61</v>
      </c>
      <c r="B153" t="s">
        <v>48</v>
      </c>
      <c r="C153" t="s">
        <v>9</v>
      </c>
      <c r="D153" t="s">
        <v>10</v>
      </c>
      <c r="E153" t="s">
        <v>83</v>
      </c>
      <c r="F153" t="s">
        <v>84</v>
      </c>
      <c r="G153" t="s">
        <v>5</v>
      </c>
      <c r="H153" s="5" t="s">
        <v>66</v>
      </c>
    </row>
    <row r="154" spans="1:8" x14ac:dyDescent="0.25">
      <c r="A154">
        <f t="shared" ref="A154:A159" si="12">$A$2</f>
        <v>0</v>
      </c>
      <c r="B154" s="11">
        <f>Quartal4!$F$10</f>
        <v>0</v>
      </c>
      <c r="C154">
        <f t="shared" ref="C154:C159" si="13">$C$2</f>
        <v>1</v>
      </c>
      <c r="D154">
        <f t="shared" ref="D154:D159" si="14">$D$2</f>
        <v>2022</v>
      </c>
      <c r="E154">
        <v>4</v>
      </c>
      <c r="F154" t="s">
        <v>85</v>
      </c>
      <c r="G154" s="3">
        <f>Quartal4!H2</f>
        <v>0</v>
      </c>
      <c r="H154" s="61">
        <f>Quartal4!J2</f>
        <v>0</v>
      </c>
    </row>
    <row r="155" spans="1:8" x14ac:dyDescent="0.25">
      <c r="A155">
        <f t="shared" si="12"/>
        <v>0</v>
      </c>
      <c r="B155">
        <f>Quartal4!$F$10</f>
        <v>0</v>
      </c>
      <c r="C155">
        <f t="shared" si="13"/>
        <v>1</v>
      </c>
      <c r="D155">
        <f t="shared" si="14"/>
        <v>2022</v>
      </c>
      <c r="E155">
        <v>4</v>
      </c>
      <c r="F155" t="s">
        <v>86</v>
      </c>
      <c r="G155">
        <f>Quartal4!H3</f>
        <v>0</v>
      </c>
      <c r="H155" s="61">
        <f>Quartal4!J3</f>
        <v>0</v>
      </c>
    </row>
    <row r="156" spans="1:8" x14ac:dyDescent="0.25">
      <c r="A156">
        <f t="shared" si="12"/>
        <v>0</v>
      </c>
      <c r="B156">
        <f>Quartal4!$F$10</f>
        <v>0</v>
      </c>
      <c r="C156">
        <f t="shared" si="13"/>
        <v>1</v>
      </c>
      <c r="D156">
        <f t="shared" si="14"/>
        <v>2022</v>
      </c>
      <c r="E156">
        <v>4</v>
      </c>
      <c r="F156" t="s">
        <v>87</v>
      </c>
      <c r="G156">
        <f>Quartal4!H4</f>
        <v>0</v>
      </c>
      <c r="H156" s="61">
        <f>Quartal4!J4</f>
        <v>0</v>
      </c>
    </row>
    <row r="157" spans="1:8" x14ac:dyDescent="0.25">
      <c r="A157">
        <f t="shared" si="12"/>
        <v>0</v>
      </c>
      <c r="B157">
        <f>Quartal4!$F$10</f>
        <v>0</v>
      </c>
      <c r="C157">
        <f t="shared" si="13"/>
        <v>1</v>
      </c>
      <c r="D157">
        <f t="shared" si="14"/>
        <v>2022</v>
      </c>
      <c r="E157">
        <v>4</v>
      </c>
      <c r="F157" t="s">
        <v>88</v>
      </c>
      <c r="G157">
        <f>Quartal4!H5</f>
        <v>0</v>
      </c>
      <c r="H157" s="61">
        <f>Quartal4!J5</f>
        <v>0</v>
      </c>
    </row>
    <row r="158" spans="1:8" x14ac:dyDescent="0.25">
      <c r="A158">
        <f t="shared" si="12"/>
        <v>0</v>
      </c>
      <c r="B158">
        <f>Quartal4!$F$10</f>
        <v>0</v>
      </c>
      <c r="C158">
        <f t="shared" si="13"/>
        <v>1</v>
      </c>
      <c r="D158">
        <f t="shared" si="14"/>
        <v>2022</v>
      </c>
      <c r="E158">
        <v>4</v>
      </c>
      <c r="F158" t="s">
        <v>89</v>
      </c>
      <c r="G158">
        <f>Quartal4!H6</f>
        <v>0</v>
      </c>
      <c r="H158" s="61">
        <f>Quartal4!J6</f>
        <v>0</v>
      </c>
    </row>
    <row r="159" spans="1:8" x14ac:dyDescent="0.25">
      <c r="A159">
        <f t="shared" si="12"/>
        <v>0</v>
      </c>
      <c r="B159">
        <f>Quartal4!$F$10</f>
        <v>0</v>
      </c>
      <c r="C159">
        <f t="shared" si="13"/>
        <v>1</v>
      </c>
      <c r="D159">
        <f t="shared" si="14"/>
        <v>2022</v>
      </c>
      <c r="E159">
        <v>4</v>
      </c>
      <c r="F159" t="s">
        <v>90</v>
      </c>
      <c r="G159">
        <f>Quartal4!H7</f>
        <v>0</v>
      </c>
      <c r="H159" s="61">
        <f>Quartal4!J7</f>
        <v>0</v>
      </c>
    </row>
  </sheetData>
  <sheetProtection algorithmName="SHA-512" hashValue="EXXBqpky/8cWbnEheCHLOnUnlpQRfy4j6LGrPtbK7T7cDTCA4iMuOHeSs4lpJ8vRyl1aHbCs9WKTghxSJMox2w==" saltValue="iWm4wwNWejAFom7v7AYvtg==" spinCount="100000" sheet="1" objects="1" scenario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31"/>
  <sheetViews>
    <sheetView workbookViewId="0">
      <selection activeCell="N28" sqref="N28"/>
    </sheetView>
  </sheetViews>
  <sheetFormatPr baseColWidth="10" defaultRowHeight="13.2" x14ac:dyDescent="0.25"/>
  <cols>
    <col min="3" max="3" width="11.33203125" customWidth="1"/>
  </cols>
  <sheetData>
    <row r="1" spans="1:7" x14ac:dyDescent="0.25">
      <c r="A1" s="5" t="s">
        <v>58</v>
      </c>
      <c r="B1" s="5" t="s">
        <v>48</v>
      </c>
      <c r="C1" s="5" t="s">
        <v>9</v>
      </c>
      <c r="D1" s="5" t="s">
        <v>10</v>
      </c>
    </row>
    <row r="2" spans="1:7" x14ac:dyDescent="0.25">
      <c r="A2" s="11">
        <f>Vollkräfte!F9</f>
        <v>0</v>
      </c>
      <c r="B2" s="11">
        <f>Vollkräfte!F10</f>
        <v>0</v>
      </c>
      <c r="C2" s="11"/>
      <c r="D2" s="11">
        <v>2020</v>
      </c>
      <c r="F2" s="3"/>
      <c r="G2" s="3"/>
    </row>
    <row r="4" spans="1:7" x14ac:dyDescent="0.25">
      <c r="B4" t="str">
        <f>Quartal1!A10</f>
        <v>abgerechnete Behandlungsfälle</v>
      </c>
      <c r="C4" t="str">
        <f>Quartal1!A14</f>
        <v>Leistungsziffer
nach Anlage 1</v>
      </c>
      <c r="D4" t="str">
        <f>Quartal1!C14</f>
        <v>Anzahl
erbrachter Leistungen</v>
      </c>
    </row>
    <row r="5" spans="1:7" x14ac:dyDescent="0.25">
      <c r="C5" t="str">
        <f>RIGHT(Vollkräfte!A16,7)</f>
        <v>PIA-11A</v>
      </c>
      <c r="D5" s="11">
        <f>Vollkräfte!C16</f>
        <v>0</v>
      </c>
      <c r="E5">
        <f>Vollkräfte!E16</f>
        <v>0</v>
      </c>
    </row>
    <row r="6" spans="1:7" x14ac:dyDescent="0.25">
      <c r="C6" t="str">
        <f>RIGHT(Vollkräfte!A18,7)</f>
        <v>PIA 11B</v>
      </c>
      <c r="D6" s="11">
        <f>Vollkräfte!C18</f>
        <v>0</v>
      </c>
      <c r="E6">
        <f>Vollkräfte!E18</f>
        <v>0</v>
      </c>
    </row>
    <row r="7" spans="1:7" x14ac:dyDescent="0.25">
      <c r="C7" t="str">
        <f>RIGHT(Vollkräfte!A20,7)</f>
        <v>PIA 11C</v>
      </c>
      <c r="D7" s="11">
        <f>Vollkräfte!C20</f>
        <v>0</v>
      </c>
      <c r="E7">
        <f>Vollkräfte!E20</f>
        <v>0</v>
      </c>
    </row>
    <row r="8" spans="1:7" x14ac:dyDescent="0.25">
      <c r="C8" t="str">
        <f>RIGHT(Vollkräfte!A22,7)</f>
        <v>PIA 14A</v>
      </c>
      <c r="D8" s="11">
        <f>Vollkräfte!C22</f>
        <v>0</v>
      </c>
      <c r="E8">
        <f>Vollkräfte!E22</f>
        <v>0</v>
      </c>
    </row>
    <row r="9" spans="1:7" x14ac:dyDescent="0.25">
      <c r="C9" t="str">
        <f>RIGHT(Vollkräfte!A24,7)</f>
        <v>PIA 14B</v>
      </c>
      <c r="D9" s="11">
        <f>Vollkräfte!C24</f>
        <v>0</v>
      </c>
      <c r="E9">
        <f>Vollkräfte!E24</f>
        <v>0</v>
      </c>
    </row>
    <row r="10" spans="1:7" x14ac:dyDescent="0.25">
      <c r="C10" t="str">
        <f>RIGHT(Vollkräfte!A26,7)</f>
        <v>PIA 14C</v>
      </c>
      <c r="D10" s="11">
        <f>Vollkräfte!C26</f>
        <v>0</v>
      </c>
      <c r="E10">
        <f>Vollkräfte!E26</f>
        <v>0</v>
      </c>
    </row>
    <row r="11" spans="1:7" x14ac:dyDescent="0.25">
      <c r="C11" t="str">
        <f>RIGHT(Vollkräfte!A28,7)</f>
        <v>PIA-15A</v>
      </c>
      <c r="D11" s="11">
        <f>Vollkräfte!C28</f>
        <v>0</v>
      </c>
      <c r="E11">
        <f>Vollkräfte!E28</f>
        <v>0</v>
      </c>
    </row>
    <row r="12" spans="1:7" x14ac:dyDescent="0.25">
      <c r="C12" t="str">
        <f>RIGHT(Vollkräfte!A30,7)</f>
        <v>PIA-15B</v>
      </c>
      <c r="D12" s="11">
        <f>Vollkräfte!C30</f>
        <v>0</v>
      </c>
      <c r="E12">
        <f>Vollkräfte!E30</f>
        <v>0</v>
      </c>
    </row>
    <row r="13" spans="1:7" x14ac:dyDescent="0.25">
      <c r="C13" t="str">
        <f>RIGHT(Vollkräfte!A32,7)</f>
        <v>PIA-15C</v>
      </c>
      <c r="D13" s="11">
        <f>Vollkräfte!C32</f>
        <v>0</v>
      </c>
      <c r="E13">
        <f>Vollkräfte!E32</f>
        <v>0</v>
      </c>
    </row>
    <row r="14" spans="1:7" x14ac:dyDescent="0.25">
      <c r="C14" t="str">
        <f>RIGHT(Vollkräfte!A34,7)</f>
        <v>PIA-16A</v>
      </c>
      <c r="D14" s="11">
        <f>Vollkräfte!C34</f>
        <v>0</v>
      </c>
      <c r="E14">
        <f>Vollkräfte!E34</f>
        <v>0</v>
      </c>
    </row>
    <row r="15" spans="1:7" x14ac:dyDescent="0.25">
      <c r="C15" t="str">
        <f>RIGHT(Vollkräfte!A36,7)</f>
        <v>PIA-16B</v>
      </c>
      <c r="D15" s="11">
        <f>Vollkräfte!C36</f>
        <v>0</v>
      </c>
      <c r="E15">
        <f>Vollkräfte!E36</f>
        <v>0</v>
      </c>
    </row>
    <row r="16" spans="1:7" x14ac:dyDescent="0.25">
      <c r="C16" t="str">
        <f>RIGHT(Vollkräfte!A38,7)</f>
        <v>PIA-16C</v>
      </c>
      <c r="D16" s="11">
        <f>Vollkräfte!C38</f>
        <v>0</v>
      </c>
      <c r="E16">
        <f>Vollkräfte!E38</f>
        <v>0</v>
      </c>
    </row>
    <row r="17" spans="3:5" x14ac:dyDescent="0.25">
      <c r="C17" t="str">
        <f>RIGHT(Vollkräfte!A40,7)</f>
        <v>PIA-17Z</v>
      </c>
      <c r="D17" s="11">
        <f>Vollkräfte!C40</f>
        <v>0</v>
      </c>
      <c r="E17">
        <f>Vollkräfte!E40</f>
        <v>0</v>
      </c>
    </row>
    <row r="18" spans="3:5" x14ac:dyDescent="0.25">
      <c r="C18" t="str">
        <f>RIGHT(Vollkräfte!A42,7)</f>
        <v>PIA-18Z</v>
      </c>
      <c r="D18" s="11">
        <f>Vollkräfte!C42</f>
        <v>0</v>
      </c>
      <c r="E18">
        <f>Vollkräfte!E42</f>
        <v>0</v>
      </c>
    </row>
    <row r="19" spans="3:5" x14ac:dyDescent="0.25">
      <c r="C19" t="str">
        <f>RIGHT(Vollkräfte!A44,7)</f>
        <v>PIA-21A</v>
      </c>
      <c r="D19" s="11">
        <f>Vollkräfte!C44</f>
        <v>0</v>
      </c>
      <c r="E19">
        <f>Vollkräfte!E44</f>
        <v>0</v>
      </c>
    </row>
    <row r="20" spans="3:5" x14ac:dyDescent="0.25">
      <c r="C20" t="str">
        <f>RIGHT(Vollkräfte!A46,7)</f>
        <v>PIA-21B</v>
      </c>
      <c r="D20" s="11">
        <f>Vollkräfte!C46</f>
        <v>0</v>
      </c>
      <c r="E20">
        <f>Vollkräfte!E46</f>
        <v>0</v>
      </c>
    </row>
    <row r="21" spans="3:5" x14ac:dyDescent="0.25">
      <c r="C21" t="str">
        <f>RIGHT(Vollkräfte!A48,7)</f>
        <v>PIA-21C</v>
      </c>
      <c r="D21" s="11">
        <f>Vollkräfte!C48</f>
        <v>0</v>
      </c>
      <c r="E21">
        <f>Vollkräfte!E48</f>
        <v>0</v>
      </c>
    </row>
    <row r="22" spans="3:5" x14ac:dyDescent="0.25">
      <c r="C22" t="str">
        <f>RIGHT(Vollkräfte!A50,7)</f>
        <v>PIA-24A</v>
      </c>
      <c r="D22" s="11">
        <f>Vollkräfte!C50</f>
        <v>0</v>
      </c>
      <c r="E22">
        <f>Vollkräfte!E50</f>
        <v>0</v>
      </c>
    </row>
    <row r="23" spans="3:5" x14ac:dyDescent="0.25">
      <c r="C23" t="str">
        <f>RIGHT(Vollkräfte!A52,7)</f>
        <v>PIA-24B</v>
      </c>
      <c r="D23" s="11">
        <f>Vollkräfte!C52</f>
        <v>0</v>
      </c>
      <c r="E23">
        <f>Vollkräfte!E52</f>
        <v>0</v>
      </c>
    </row>
    <row r="24" spans="3:5" x14ac:dyDescent="0.25">
      <c r="C24" t="str">
        <f>RIGHT(Vollkräfte!A54,7)</f>
        <v>PIA-24C</v>
      </c>
      <c r="D24" s="11">
        <f>Vollkräfte!C54</f>
        <v>0</v>
      </c>
      <c r="E24">
        <f>Vollkräfte!E54</f>
        <v>0</v>
      </c>
    </row>
    <row r="25" spans="3:5" x14ac:dyDescent="0.25">
      <c r="C25" t="str">
        <f>RIGHT(Vollkräfte!A56,7)</f>
        <v>PIA-25A</v>
      </c>
      <c r="D25" s="11">
        <f>Vollkräfte!C56</f>
        <v>0</v>
      </c>
      <c r="E25">
        <f>Vollkräfte!E56</f>
        <v>0</v>
      </c>
    </row>
    <row r="26" spans="3:5" x14ac:dyDescent="0.25">
      <c r="C26" t="str">
        <f>RIGHT(Vollkräfte!A58,7)</f>
        <v>PIA-25B</v>
      </c>
      <c r="D26" s="11">
        <f>Vollkräfte!C58</f>
        <v>0</v>
      </c>
      <c r="E26">
        <f>Vollkräfte!E58</f>
        <v>0</v>
      </c>
    </row>
    <row r="27" spans="3:5" x14ac:dyDescent="0.25">
      <c r="C27" t="str">
        <f>RIGHT(Vollkräfte!A60,7)</f>
        <v>PIA-25C</v>
      </c>
      <c r="D27" s="11">
        <f>Vollkräfte!C60</f>
        <v>0</v>
      </c>
      <c r="E27">
        <f>Vollkräfte!E60</f>
        <v>0</v>
      </c>
    </row>
    <row r="28" spans="3:5" x14ac:dyDescent="0.25">
      <c r="C28" t="str">
        <f>RIGHT(Vollkräfte!A62,7)</f>
        <v>PIA-26A</v>
      </c>
      <c r="D28" s="11">
        <f>Vollkräfte!C62</f>
        <v>0</v>
      </c>
      <c r="E28">
        <f>Vollkräfte!E62</f>
        <v>0</v>
      </c>
    </row>
    <row r="29" spans="3:5" x14ac:dyDescent="0.25">
      <c r="C29" t="str">
        <f>RIGHT(Vollkräfte!A64,7)</f>
        <v>PIA-26B</v>
      </c>
      <c r="D29" s="11">
        <f>Vollkräfte!C64</f>
        <v>0</v>
      </c>
      <c r="E29">
        <f>Vollkräfte!E64</f>
        <v>0</v>
      </c>
    </row>
    <row r="30" spans="3:5" x14ac:dyDescent="0.25">
      <c r="C30" t="str">
        <f>RIGHT(Vollkräfte!A66,7)</f>
        <v>PIA-26C</v>
      </c>
      <c r="D30" s="11">
        <f>Vollkräfte!C66</f>
        <v>0</v>
      </c>
      <c r="E30">
        <f>Vollkräfte!E66</f>
        <v>0</v>
      </c>
    </row>
    <row r="31" spans="3:5" x14ac:dyDescent="0.25">
      <c r="C31" t="str">
        <f>RIGHT(Vollkräfte!A68,7)</f>
        <v>PIA-60Z</v>
      </c>
      <c r="D31" s="11">
        <f>Vollkräfte!C68</f>
        <v>0</v>
      </c>
      <c r="E31">
        <f>Vollkräfte!E68</f>
        <v>0</v>
      </c>
    </row>
  </sheetData>
  <sheetProtection algorithmName="SHA-512" hashValue="YrsitEqt0C0aLq+z+Ps4oc7xaG76TxzBM5GnJW55dD/ztDHJS7e+yS4bZeBGx6MLzWTWM0YMOm0TYEtdkiMoRA==" saltValue="mUXaBf6xgvn+rouqomlHrA==" spinCount="100000"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W169"/>
  <sheetViews>
    <sheetView tabSelected="1" zoomScaleNormal="100" workbookViewId="0">
      <selection activeCell="B10" sqref="B10"/>
    </sheetView>
  </sheetViews>
  <sheetFormatPr baseColWidth="10" defaultRowHeight="13.2" x14ac:dyDescent="0.25"/>
  <cols>
    <col min="1" max="1" width="27.109375" bestFit="1" customWidth="1"/>
    <col min="2" max="2" width="10.6640625" customWidth="1"/>
    <col min="3" max="3" width="19.109375" customWidth="1"/>
    <col min="4" max="4" width="10.6640625" customWidth="1"/>
    <col min="5" max="5" width="33.6640625" customWidth="1"/>
    <col min="6" max="6" width="13.6640625" customWidth="1"/>
    <col min="7" max="7" width="41.33203125" style="13" customWidth="1"/>
    <col min="8" max="8" width="11.33203125" style="13" customWidth="1"/>
    <col min="9" max="9" width="41.33203125" style="14" customWidth="1"/>
    <col min="10" max="10" width="11.33203125" style="14" customWidth="1"/>
    <col min="11" max="15" width="9" style="13" bestFit="1" customWidth="1"/>
    <col min="16" max="22" width="9" bestFit="1" customWidth="1"/>
  </cols>
  <sheetData>
    <row r="1" spans="1:23" x14ac:dyDescent="0.25">
      <c r="A1" s="103" t="s">
        <v>6</v>
      </c>
      <c r="B1" s="103"/>
      <c r="C1" s="103"/>
      <c r="D1" s="103"/>
      <c r="E1" s="103"/>
      <c r="F1" s="103"/>
      <c r="G1" s="112" t="s">
        <v>51</v>
      </c>
      <c r="H1" s="113"/>
      <c r="I1" s="113"/>
      <c r="J1" s="114"/>
    </row>
    <row r="2" spans="1:23" x14ac:dyDescent="0.25">
      <c r="A2" s="103"/>
      <c r="B2" s="103"/>
      <c r="C2" s="103"/>
      <c r="D2" s="103"/>
      <c r="E2" s="103"/>
      <c r="F2" s="103"/>
      <c r="G2" s="56" t="s">
        <v>59</v>
      </c>
      <c r="H2" s="28"/>
      <c r="I2" s="57" t="s">
        <v>60</v>
      </c>
      <c r="J2" s="58"/>
    </row>
    <row r="3" spans="1:23" x14ac:dyDescent="0.25">
      <c r="G3" s="56" t="s">
        <v>76</v>
      </c>
      <c r="H3" s="28"/>
      <c r="I3" s="57" t="s">
        <v>77</v>
      </c>
      <c r="J3" s="58"/>
    </row>
    <row r="4" spans="1:23" ht="15.6" x14ac:dyDescent="0.3">
      <c r="A4" s="106" t="s">
        <v>0</v>
      </c>
      <c r="B4" s="103"/>
      <c r="C4" s="103"/>
      <c r="D4" s="103"/>
      <c r="E4" s="103"/>
      <c r="F4" s="103"/>
      <c r="G4" s="56" t="s">
        <v>49</v>
      </c>
      <c r="H4" s="28"/>
      <c r="I4" s="57" t="s">
        <v>50</v>
      </c>
      <c r="J4" s="58"/>
    </row>
    <row r="5" spans="1:23" x14ac:dyDescent="0.25">
      <c r="A5" s="103" t="s">
        <v>1</v>
      </c>
      <c r="B5" s="103"/>
      <c r="C5" s="103"/>
      <c r="D5" s="103"/>
      <c r="E5" s="103"/>
      <c r="F5" s="103"/>
      <c r="G5" s="56" t="s">
        <v>52</v>
      </c>
      <c r="H5" s="28"/>
      <c r="I5" s="57" t="s">
        <v>53</v>
      </c>
      <c r="J5" s="58"/>
    </row>
    <row r="6" spans="1:23" x14ac:dyDescent="0.25">
      <c r="A6" s="107" t="s">
        <v>71</v>
      </c>
      <c r="B6" s="107"/>
      <c r="C6" s="107"/>
      <c r="D6" s="107"/>
      <c r="E6" s="107"/>
      <c r="F6" s="107"/>
      <c r="G6" s="56" t="s">
        <v>54</v>
      </c>
      <c r="H6" s="28"/>
      <c r="I6" s="57" t="s">
        <v>55</v>
      </c>
      <c r="J6" s="58"/>
    </row>
    <row r="7" spans="1:23" x14ac:dyDescent="0.25">
      <c r="G7" s="59" t="s">
        <v>56</v>
      </c>
      <c r="H7" s="28"/>
      <c r="I7" s="60" t="s">
        <v>57</v>
      </c>
      <c r="J7" s="58"/>
    </row>
    <row r="8" spans="1:23" x14ac:dyDescent="0.25">
      <c r="A8" t="s">
        <v>2</v>
      </c>
      <c r="B8" s="108"/>
      <c r="C8" s="109"/>
      <c r="D8" s="109"/>
      <c r="E8" s="4" t="s">
        <v>7</v>
      </c>
      <c r="F8" s="29"/>
      <c r="G8" s="5"/>
    </row>
    <row r="9" spans="1:23" x14ac:dyDescent="0.25">
      <c r="E9" t="s">
        <v>58</v>
      </c>
      <c r="F9" s="29"/>
      <c r="G9" s="71"/>
      <c r="H9" s="71"/>
      <c r="I9" s="72"/>
    </row>
    <row r="10" spans="1:23" x14ac:dyDescent="0.25">
      <c r="A10" s="5" t="s">
        <v>8</v>
      </c>
      <c r="B10" s="28"/>
      <c r="E10" s="5" t="s">
        <v>41</v>
      </c>
      <c r="F10" s="29"/>
      <c r="G10" s="71"/>
      <c r="H10" s="71"/>
      <c r="I10" s="72"/>
    </row>
    <row r="11" spans="1:23" x14ac:dyDescent="0.25">
      <c r="G11" s="104" t="str">
        <f>IF(F12=G15,"","Hinweis: Eingetragener Gesamtbetrag stimmt nicht mit dokumentierter Leistungsmenge überein!")</f>
        <v/>
      </c>
      <c r="H11" s="105"/>
      <c r="I11" s="105"/>
      <c r="J11" s="68"/>
    </row>
    <row r="12" spans="1:23" x14ac:dyDescent="0.25">
      <c r="A12" s="13" t="s">
        <v>78</v>
      </c>
      <c r="B12" s="5"/>
      <c r="D12" s="12"/>
      <c r="E12" t="s">
        <v>3</v>
      </c>
      <c r="F12" s="2"/>
      <c r="G12" s="105"/>
      <c r="H12" s="105"/>
      <c r="I12" s="105"/>
      <c r="J12" s="68"/>
    </row>
    <row r="13" spans="1:23" x14ac:dyDescent="0.25">
      <c r="G13" s="105"/>
      <c r="H13" s="105"/>
      <c r="I13" s="105"/>
      <c r="J13" s="68"/>
    </row>
    <row r="14" spans="1:23" x14ac:dyDescent="0.25">
      <c r="A14" s="100" t="s">
        <v>72</v>
      </c>
      <c r="B14" s="101"/>
      <c r="C14" s="101" t="s">
        <v>5</v>
      </c>
      <c r="D14" s="101"/>
      <c r="E14" s="101" t="s">
        <v>4</v>
      </c>
      <c r="F14" s="101"/>
      <c r="G14" s="71"/>
      <c r="H14" s="71"/>
      <c r="I14" s="72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</row>
    <row r="15" spans="1:23" x14ac:dyDescent="0.25">
      <c r="A15" s="102"/>
      <c r="B15" s="102"/>
      <c r="C15" s="102"/>
      <c r="D15" s="102"/>
      <c r="E15" s="102"/>
      <c r="F15" s="102"/>
      <c r="G15" s="21">
        <f>SUM(G16:G159)</f>
        <v>0</v>
      </c>
      <c r="H15" s="20"/>
      <c r="I15" s="21"/>
      <c r="P15" s="13"/>
      <c r="Q15" s="13"/>
      <c r="R15" s="13"/>
      <c r="S15" s="13"/>
      <c r="T15" s="13"/>
      <c r="U15" s="13"/>
      <c r="V15" s="13"/>
      <c r="W15" s="13"/>
    </row>
    <row r="16" spans="1:23" x14ac:dyDescent="0.25">
      <c r="A16" s="96">
        <f>H16</f>
        <v>35240100</v>
      </c>
      <c r="B16" s="97"/>
      <c r="C16" s="8"/>
      <c r="D16" s="9"/>
      <c r="E16" s="98" t="e">
        <f>C16/$B$10</f>
        <v>#DIV/0!</v>
      </c>
      <c r="F16" s="98"/>
      <c r="G16" s="21">
        <f>C16*I16</f>
        <v>0</v>
      </c>
      <c r="H16" s="20">
        <v>35240100</v>
      </c>
      <c r="I16" s="21">
        <v>15.96</v>
      </c>
      <c r="K16" s="26"/>
      <c r="L16" s="26"/>
      <c r="M16" s="26"/>
      <c r="N16" s="26"/>
      <c r="O16" s="26"/>
      <c r="P16" s="27"/>
      <c r="Q16" s="27"/>
      <c r="R16" s="27"/>
      <c r="S16" s="27"/>
      <c r="T16" s="27"/>
      <c r="U16" s="27"/>
      <c r="V16" s="27"/>
    </row>
    <row r="17" spans="1:22" x14ac:dyDescent="0.25">
      <c r="A17" s="96">
        <f>H17</f>
        <v>35240109</v>
      </c>
      <c r="B17" s="97"/>
      <c r="C17" s="8"/>
      <c r="D17" s="9"/>
      <c r="E17" s="98" t="e">
        <f>C17/$B$10</f>
        <v>#DIV/0!</v>
      </c>
      <c r="F17" s="98"/>
      <c r="G17" s="21">
        <f>C17*I17</f>
        <v>0</v>
      </c>
      <c r="H17" s="20">
        <v>35240109</v>
      </c>
      <c r="I17" s="21">
        <v>23.98</v>
      </c>
      <c r="K17" s="62"/>
      <c r="L17" s="62"/>
      <c r="M17" s="62"/>
      <c r="N17" s="62"/>
      <c r="O17" s="62"/>
      <c r="P17" s="63"/>
      <c r="Q17" s="63"/>
      <c r="R17" s="63"/>
      <c r="S17" s="63"/>
      <c r="T17" s="63"/>
      <c r="U17" s="63"/>
      <c r="V17" s="63"/>
    </row>
    <row r="18" spans="1:22" x14ac:dyDescent="0.25">
      <c r="A18" s="96">
        <f t="shared" ref="A18:A99" si="0">H18</f>
        <v>35240110</v>
      </c>
      <c r="B18" s="97"/>
      <c r="C18" s="30"/>
      <c r="D18" s="9"/>
      <c r="E18" s="110" t="e">
        <f t="shared" ref="E18:E99" si="1">C18/$B$10</f>
        <v>#DIV/0!</v>
      </c>
      <c r="F18" s="111"/>
      <c r="G18" s="21">
        <f t="shared" ref="G18:G99" si="2">C18*I18</f>
        <v>0</v>
      </c>
      <c r="H18" s="20">
        <v>35240110</v>
      </c>
      <c r="I18" s="21">
        <v>15.96</v>
      </c>
      <c r="K18" s="26"/>
      <c r="L18" s="26"/>
      <c r="M18" s="26"/>
      <c r="N18" s="26"/>
      <c r="O18" s="26"/>
      <c r="P18" s="27"/>
      <c r="Q18" s="27"/>
      <c r="R18" s="27"/>
      <c r="S18" s="27"/>
      <c r="T18" s="27"/>
      <c r="U18" s="27"/>
      <c r="V18" s="27"/>
    </row>
    <row r="19" spans="1:22" x14ac:dyDescent="0.25">
      <c r="A19" s="96">
        <f t="shared" si="0"/>
        <v>35240111</v>
      </c>
      <c r="B19" s="97"/>
      <c r="C19" s="30"/>
      <c r="D19" s="9"/>
      <c r="E19" s="98" t="e">
        <f t="shared" si="1"/>
        <v>#DIV/0!</v>
      </c>
      <c r="F19" s="98"/>
      <c r="G19" s="21">
        <f t="shared" si="2"/>
        <v>0</v>
      </c>
      <c r="H19" s="20">
        <v>35240111</v>
      </c>
      <c r="I19" s="21">
        <v>31.97</v>
      </c>
      <c r="K19" s="26"/>
      <c r="L19" s="26"/>
      <c r="M19" s="26"/>
      <c r="N19" s="26"/>
      <c r="O19" s="26"/>
      <c r="P19" s="27"/>
      <c r="Q19" s="27"/>
      <c r="R19" s="27"/>
      <c r="S19" s="27"/>
      <c r="T19" s="27"/>
      <c r="U19" s="27"/>
      <c r="V19" s="27"/>
    </row>
    <row r="20" spans="1:22" x14ac:dyDescent="0.25">
      <c r="A20" s="96">
        <f t="shared" si="0"/>
        <v>35240112</v>
      </c>
      <c r="B20" s="97"/>
      <c r="C20" s="30"/>
      <c r="D20" s="9"/>
      <c r="E20" s="98" t="e">
        <f t="shared" si="1"/>
        <v>#DIV/0!</v>
      </c>
      <c r="F20" s="98"/>
      <c r="G20" s="21">
        <f t="shared" si="2"/>
        <v>0</v>
      </c>
      <c r="H20" s="20">
        <v>35240112</v>
      </c>
      <c r="I20" s="21">
        <v>63.97</v>
      </c>
      <c r="K20" s="26"/>
      <c r="L20" s="26"/>
      <c r="M20" s="26"/>
      <c r="N20" s="26"/>
      <c r="O20" s="26"/>
      <c r="P20" s="27"/>
      <c r="Q20" s="27"/>
      <c r="R20" s="27"/>
      <c r="S20" s="27"/>
      <c r="T20" s="27"/>
      <c r="U20" s="27"/>
      <c r="V20" s="27"/>
    </row>
    <row r="21" spans="1:22" x14ac:dyDescent="0.25">
      <c r="A21" s="96">
        <f t="shared" si="0"/>
        <v>35240113</v>
      </c>
      <c r="B21" s="97"/>
      <c r="C21" s="8"/>
      <c r="D21" s="9"/>
      <c r="E21" s="98" t="e">
        <f t="shared" si="1"/>
        <v>#DIV/0!</v>
      </c>
      <c r="F21" s="98"/>
      <c r="G21" s="21">
        <f t="shared" si="2"/>
        <v>0</v>
      </c>
      <c r="H21" s="20">
        <v>35240113</v>
      </c>
      <c r="I21" s="21">
        <v>95.89</v>
      </c>
      <c r="K21" s="26"/>
      <c r="L21" s="26"/>
      <c r="M21" s="26"/>
      <c r="N21" s="26"/>
      <c r="O21" s="26"/>
      <c r="P21" s="27"/>
      <c r="Q21" s="27"/>
      <c r="R21" s="27"/>
      <c r="S21" s="27"/>
      <c r="T21" s="27"/>
      <c r="U21" s="27"/>
      <c r="V21" s="27"/>
    </row>
    <row r="22" spans="1:22" x14ac:dyDescent="0.25">
      <c r="A22" s="96">
        <f t="shared" si="0"/>
        <v>35240114</v>
      </c>
      <c r="B22" s="97"/>
      <c r="C22" s="8"/>
      <c r="D22" s="9"/>
      <c r="E22" s="98" t="e">
        <f t="shared" si="1"/>
        <v>#DIV/0!</v>
      </c>
      <c r="F22" s="98"/>
      <c r="G22" s="21">
        <f t="shared" si="2"/>
        <v>0</v>
      </c>
      <c r="H22" s="20">
        <v>35240114</v>
      </c>
      <c r="I22" s="21">
        <v>143.87</v>
      </c>
      <c r="K22" s="26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</row>
    <row r="23" spans="1:22" x14ac:dyDescent="0.25">
      <c r="A23" s="96">
        <f t="shared" ref="A23" si="3">H23</f>
        <v>35240115</v>
      </c>
      <c r="B23" s="97"/>
      <c r="C23" s="8"/>
      <c r="D23" s="9"/>
      <c r="E23" s="98" t="e">
        <f t="shared" ref="E23" si="4">C23/$B$10</f>
        <v>#DIV/0!</v>
      </c>
      <c r="F23" s="98"/>
      <c r="G23" s="21">
        <f t="shared" ref="G23" si="5">C23*I23</f>
        <v>0</v>
      </c>
      <c r="H23" s="20">
        <v>35240115</v>
      </c>
      <c r="I23" s="21">
        <v>191.77</v>
      </c>
      <c r="K23" s="26"/>
      <c r="L23" s="26"/>
      <c r="M23" s="26"/>
      <c r="N23" s="26"/>
      <c r="O23" s="26"/>
      <c r="P23" s="27"/>
      <c r="Q23" s="27"/>
      <c r="R23" s="27"/>
      <c r="S23" s="27"/>
      <c r="T23" s="27"/>
      <c r="U23" s="27"/>
      <c r="V23" s="27"/>
    </row>
    <row r="24" spans="1:22" x14ac:dyDescent="0.25">
      <c r="A24" s="96">
        <f t="shared" si="0"/>
        <v>35240116</v>
      </c>
      <c r="B24" s="97"/>
      <c r="C24" s="8"/>
      <c r="D24" s="9"/>
      <c r="E24" s="98" t="e">
        <f t="shared" si="1"/>
        <v>#DIV/0!</v>
      </c>
      <c r="F24" s="98"/>
      <c r="G24" s="21">
        <f t="shared" si="2"/>
        <v>0</v>
      </c>
      <c r="H24" s="20">
        <v>35240116</v>
      </c>
      <c r="I24" s="21">
        <v>287.62</v>
      </c>
      <c r="K24" s="26"/>
      <c r="L24" s="26"/>
      <c r="M24" s="26"/>
      <c r="N24" s="26"/>
      <c r="O24" s="26"/>
      <c r="P24" s="27"/>
      <c r="Q24" s="27"/>
      <c r="R24" s="27"/>
      <c r="S24" s="27"/>
      <c r="T24" s="27"/>
      <c r="U24" s="27"/>
      <c r="V24" s="27"/>
    </row>
    <row r="25" spans="1:22" x14ac:dyDescent="0.25">
      <c r="A25" s="96">
        <f t="shared" ref="A25" si="6">H25</f>
        <v>35240119</v>
      </c>
      <c r="B25" s="97"/>
      <c r="C25" s="8"/>
      <c r="D25" s="9"/>
      <c r="E25" s="98" t="e">
        <f t="shared" ref="E25" si="7">C25/$B$10</f>
        <v>#DIV/0!</v>
      </c>
      <c r="F25" s="98"/>
      <c r="G25" s="21">
        <f t="shared" si="2"/>
        <v>0</v>
      </c>
      <c r="H25" s="20">
        <v>35240119</v>
      </c>
      <c r="I25" s="21">
        <v>15.96</v>
      </c>
      <c r="K25" s="66"/>
      <c r="L25" s="66"/>
      <c r="M25" s="66"/>
      <c r="N25" s="66"/>
      <c r="O25" s="66"/>
      <c r="P25" s="67"/>
      <c r="Q25" s="67"/>
      <c r="R25" s="67"/>
      <c r="S25" s="67"/>
      <c r="T25" s="67"/>
      <c r="U25" s="67"/>
      <c r="V25" s="67"/>
    </row>
    <row r="26" spans="1:22" x14ac:dyDescent="0.25">
      <c r="A26" s="96">
        <f>H26</f>
        <v>35240130</v>
      </c>
      <c r="B26" s="97"/>
      <c r="C26" s="8"/>
      <c r="D26" s="9"/>
      <c r="E26" s="98" t="e">
        <f>C26/$B$10</f>
        <v>#DIV/0!</v>
      </c>
      <c r="F26" s="98"/>
      <c r="G26" s="21">
        <f>C26*I26</f>
        <v>0</v>
      </c>
      <c r="H26" s="20">
        <v>35240130</v>
      </c>
      <c r="I26" s="21">
        <v>15.96</v>
      </c>
      <c r="K26" s="62"/>
      <c r="L26" s="62"/>
      <c r="M26" s="62"/>
      <c r="N26" s="62"/>
      <c r="O26" s="62"/>
      <c r="P26" s="63"/>
      <c r="Q26" s="63"/>
      <c r="R26" s="63"/>
      <c r="S26" s="63"/>
      <c r="T26" s="63"/>
      <c r="U26" s="63"/>
      <c r="V26" s="63"/>
    </row>
    <row r="27" spans="1:22" x14ac:dyDescent="0.25">
      <c r="A27" s="96">
        <f>H27</f>
        <v>35240131</v>
      </c>
      <c r="B27" s="97"/>
      <c r="C27" s="8"/>
      <c r="D27" s="9"/>
      <c r="E27" s="98" t="e">
        <f>C27/$B$10</f>
        <v>#DIV/0!</v>
      </c>
      <c r="F27" s="98"/>
      <c r="G27" s="21">
        <f>C27*I27</f>
        <v>0</v>
      </c>
      <c r="H27" s="20">
        <v>35240131</v>
      </c>
      <c r="I27" s="21">
        <v>31.97</v>
      </c>
      <c r="K27" s="62"/>
      <c r="L27" s="62"/>
      <c r="M27" s="62"/>
      <c r="N27" s="62"/>
      <c r="O27" s="62"/>
      <c r="P27" s="63"/>
      <c r="Q27" s="63"/>
      <c r="R27" s="63"/>
      <c r="S27" s="63"/>
      <c r="T27" s="63"/>
      <c r="U27" s="63"/>
      <c r="V27" s="63"/>
    </row>
    <row r="28" spans="1:22" x14ac:dyDescent="0.25">
      <c r="A28" s="96">
        <f t="shared" ref="A28:A32" si="8">H28</f>
        <v>35240132</v>
      </c>
      <c r="B28" s="97"/>
      <c r="C28" s="30"/>
      <c r="D28" s="9"/>
      <c r="E28" s="98" t="e">
        <f t="shared" ref="E28:E32" si="9">C28/$B$10</f>
        <v>#DIV/0!</v>
      </c>
      <c r="F28" s="98"/>
      <c r="G28" s="21">
        <f t="shared" ref="G28:G32" si="10">C28*I28</f>
        <v>0</v>
      </c>
      <c r="H28" s="20">
        <v>35240132</v>
      </c>
      <c r="I28" s="21">
        <v>63.97</v>
      </c>
      <c r="K28" s="62"/>
      <c r="L28" s="62"/>
      <c r="M28" s="62"/>
      <c r="N28" s="62"/>
      <c r="O28" s="62"/>
      <c r="P28" s="63"/>
      <c r="Q28" s="63"/>
      <c r="R28" s="63"/>
      <c r="S28" s="63"/>
      <c r="T28" s="63"/>
      <c r="U28" s="63"/>
      <c r="V28" s="63"/>
    </row>
    <row r="29" spans="1:22" x14ac:dyDescent="0.25">
      <c r="A29" s="96">
        <f t="shared" si="8"/>
        <v>35240133</v>
      </c>
      <c r="B29" s="97"/>
      <c r="C29" s="30"/>
      <c r="D29" s="9"/>
      <c r="E29" s="98" t="e">
        <f t="shared" si="9"/>
        <v>#DIV/0!</v>
      </c>
      <c r="F29" s="98"/>
      <c r="G29" s="21">
        <f t="shared" si="10"/>
        <v>0</v>
      </c>
      <c r="H29" s="20">
        <v>35240133</v>
      </c>
      <c r="I29" s="21">
        <v>95.89</v>
      </c>
      <c r="K29" s="62"/>
      <c r="L29" s="62"/>
      <c r="M29" s="62"/>
      <c r="N29" s="62"/>
      <c r="O29" s="62"/>
      <c r="P29" s="63"/>
      <c r="Q29" s="63"/>
      <c r="R29" s="63"/>
      <c r="S29" s="63"/>
      <c r="T29" s="63"/>
      <c r="U29" s="63"/>
      <c r="V29" s="63"/>
    </row>
    <row r="30" spans="1:22" x14ac:dyDescent="0.25">
      <c r="A30" s="96">
        <f t="shared" si="8"/>
        <v>35240134</v>
      </c>
      <c r="B30" s="97"/>
      <c r="C30" s="30"/>
      <c r="D30" s="9"/>
      <c r="E30" s="98" t="e">
        <f t="shared" si="9"/>
        <v>#DIV/0!</v>
      </c>
      <c r="F30" s="98"/>
      <c r="G30" s="21">
        <f t="shared" si="10"/>
        <v>0</v>
      </c>
      <c r="H30" s="20">
        <v>35240134</v>
      </c>
      <c r="I30" s="21">
        <v>143.87</v>
      </c>
      <c r="K30" s="62"/>
      <c r="L30" s="62"/>
      <c r="M30" s="62"/>
      <c r="N30" s="62"/>
      <c r="O30" s="62"/>
      <c r="P30" s="63"/>
      <c r="Q30" s="63"/>
      <c r="R30" s="63"/>
      <c r="S30" s="63"/>
      <c r="T30" s="63"/>
      <c r="U30" s="63"/>
      <c r="V30" s="63"/>
    </row>
    <row r="31" spans="1:22" x14ac:dyDescent="0.25">
      <c r="A31" s="96">
        <f t="shared" si="8"/>
        <v>35240135</v>
      </c>
      <c r="B31" s="97"/>
      <c r="C31" s="8"/>
      <c r="D31" s="9"/>
      <c r="E31" s="98" t="e">
        <f t="shared" si="9"/>
        <v>#DIV/0!</v>
      </c>
      <c r="F31" s="98"/>
      <c r="G31" s="21">
        <f t="shared" si="10"/>
        <v>0</v>
      </c>
      <c r="H31" s="20">
        <v>35240135</v>
      </c>
      <c r="I31" s="21">
        <v>191.77</v>
      </c>
      <c r="K31" s="62"/>
      <c r="L31" s="62"/>
      <c r="M31" s="62"/>
      <c r="N31" s="62"/>
      <c r="O31" s="62"/>
      <c r="P31" s="63"/>
      <c r="Q31" s="63"/>
      <c r="R31" s="63"/>
      <c r="S31" s="63"/>
      <c r="T31" s="63"/>
      <c r="U31" s="63"/>
      <c r="V31" s="63"/>
    </row>
    <row r="32" spans="1:22" x14ac:dyDescent="0.25">
      <c r="A32" s="96">
        <f t="shared" si="8"/>
        <v>35240136</v>
      </c>
      <c r="B32" s="97"/>
      <c r="C32" s="8"/>
      <c r="D32" s="9"/>
      <c r="E32" s="98" t="e">
        <f t="shared" si="9"/>
        <v>#DIV/0!</v>
      </c>
      <c r="F32" s="98"/>
      <c r="G32" s="21">
        <f t="shared" si="10"/>
        <v>0</v>
      </c>
      <c r="H32" s="20">
        <v>35240136</v>
      </c>
      <c r="I32" s="21">
        <v>287.62</v>
      </c>
      <c r="K32" s="62"/>
      <c r="L32" s="62"/>
      <c r="M32" s="62"/>
      <c r="N32" s="62"/>
      <c r="O32" s="62"/>
      <c r="P32" s="63"/>
      <c r="Q32" s="63"/>
      <c r="R32" s="63"/>
      <c r="S32" s="63"/>
      <c r="T32" s="63"/>
      <c r="U32" s="63"/>
      <c r="V32" s="63"/>
    </row>
    <row r="33" spans="1:22" x14ac:dyDescent="0.25">
      <c r="A33" s="96">
        <f t="shared" si="0"/>
        <v>35240143</v>
      </c>
      <c r="B33" s="97"/>
      <c r="C33" s="8"/>
      <c r="D33" s="9"/>
      <c r="E33" s="98" t="e">
        <f t="shared" si="1"/>
        <v>#DIV/0!</v>
      </c>
      <c r="F33" s="98"/>
      <c r="G33" s="21">
        <f t="shared" si="2"/>
        <v>0</v>
      </c>
      <c r="H33" s="20">
        <v>35240143</v>
      </c>
      <c r="I33" s="21">
        <v>27.37</v>
      </c>
      <c r="K33" s="26"/>
      <c r="L33" s="26"/>
      <c r="M33" s="26"/>
      <c r="N33" s="26"/>
      <c r="O33" s="26"/>
      <c r="P33" s="27"/>
      <c r="Q33" s="27"/>
      <c r="R33" s="27"/>
      <c r="S33" s="27"/>
      <c r="T33" s="27"/>
      <c r="U33" s="27"/>
      <c r="V33" s="27"/>
    </row>
    <row r="34" spans="1:22" x14ac:dyDescent="0.25">
      <c r="A34" s="96">
        <f t="shared" si="0"/>
        <v>35240144</v>
      </c>
      <c r="B34" s="97"/>
      <c r="C34" s="8"/>
      <c r="D34" s="9"/>
      <c r="E34" s="98" t="e">
        <f t="shared" si="1"/>
        <v>#DIV/0!</v>
      </c>
      <c r="F34" s="98"/>
      <c r="G34" s="21">
        <f t="shared" si="2"/>
        <v>0</v>
      </c>
      <c r="H34" s="20">
        <v>35240144</v>
      </c>
      <c r="I34" s="21">
        <v>41.07</v>
      </c>
      <c r="K34" s="26"/>
      <c r="L34" s="26"/>
      <c r="M34" s="26"/>
      <c r="N34" s="26"/>
      <c r="O34" s="26"/>
      <c r="P34" s="27"/>
      <c r="Q34" s="27"/>
      <c r="R34" s="27"/>
      <c r="S34" s="27"/>
      <c r="T34" s="27"/>
      <c r="U34" s="27"/>
      <c r="V34" s="27"/>
    </row>
    <row r="35" spans="1:22" x14ac:dyDescent="0.25">
      <c r="A35" s="96">
        <f t="shared" si="0"/>
        <v>35240145</v>
      </c>
      <c r="B35" s="97"/>
      <c r="C35" s="8"/>
      <c r="D35" s="9"/>
      <c r="E35" s="98" t="e">
        <f t="shared" si="1"/>
        <v>#DIV/0!</v>
      </c>
      <c r="F35" s="98"/>
      <c r="G35" s="21">
        <f t="shared" si="2"/>
        <v>0</v>
      </c>
      <c r="H35" s="20">
        <v>35240145</v>
      </c>
      <c r="I35" s="21">
        <v>54.8</v>
      </c>
      <c r="K35" s="26"/>
      <c r="L35" s="26"/>
      <c r="M35" s="26"/>
      <c r="N35" s="26"/>
      <c r="O35" s="26"/>
      <c r="P35" s="27"/>
      <c r="Q35" s="27"/>
      <c r="R35" s="27"/>
      <c r="S35" s="27"/>
      <c r="T35" s="27"/>
      <c r="U35" s="27"/>
      <c r="V35" s="27"/>
    </row>
    <row r="36" spans="1:22" x14ac:dyDescent="0.25">
      <c r="A36" s="96">
        <f t="shared" si="0"/>
        <v>35240153</v>
      </c>
      <c r="B36" s="97"/>
      <c r="C36" s="8"/>
      <c r="D36" s="9"/>
      <c r="E36" s="98" t="e">
        <f t="shared" si="1"/>
        <v>#DIV/0!</v>
      </c>
      <c r="F36" s="98"/>
      <c r="G36" s="21">
        <f t="shared" si="2"/>
        <v>0</v>
      </c>
      <c r="H36" s="20">
        <v>35240153</v>
      </c>
      <c r="I36" s="21">
        <v>13.71</v>
      </c>
      <c r="K36" s="26"/>
      <c r="L36" s="26"/>
      <c r="M36" s="26"/>
      <c r="N36" s="26"/>
      <c r="O36" s="26"/>
      <c r="P36" s="27"/>
      <c r="Q36" s="27"/>
      <c r="R36" s="27"/>
      <c r="S36" s="27"/>
      <c r="T36" s="27"/>
      <c r="U36" s="27"/>
      <c r="V36" s="27"/>
    </row>
    <row r="37" spans="1:22" x14ac:dyDescent="0.25">
      <c r="A37" s="96">
        <f t="shared" si="0"/>
        <v>35240154</v>
      </c>
      <c r="B37" s="97"/>
      <c r="C37" s="8"/>
      <c r="D37" s="9"/>
      <c r="E37" s="98" t="e">
        <f t="shared" si="1"/>
        <v>#DIV/0!</v>
      </c>
      <c r="F37" s="98"/>
      <c r="G37" s="21">
        <f t="shared" si="2"/>
        <v>0</v>
      </c>
      <c r="H37" s="20">
        <v>35240154</v>
      </c>
      <c r="I37" s="21">
        <v>20.56</v>
      </c>
      <c r="K37" s="26"/>
      <c r="L37" s="26"/>
      <c r="M37" s="26"/>
      <c r="N37" s="26"/>
      <c r="O37" s="26"/>
      <c r="P37" s="27"/>
      <c r="Q37" s="27"/>
      <c r="R37" s="27"/>
      <c r="S37" s="27"/>
      <c r="T37" s="27"/>
      <c r="U37" s="27"/>
      <c r="V37" s="27"/>
    </row>
    <row r="38" spans="1:22" x14ac:dyDescent="0.25">
      <c r="A38" s="96">
        <f t="shared" si="0"/>
        <v>35240155</v>
      </c>
      <c r="B38" s="97"/>
      <c r="C38" s="8"/>
      <c r="D38" s="9"/>
      <c r="E38" s="98" t="e">
        <f t="shared" si="1"/>
        <v>#DIV/0!</v>
      </c>
      <c r="F38" s="98"/>
      <c r="G38" s="21">
        <f t="shared" si="2"/>
        <v>0</v>
      </c>
      <c r="H38" s="20">
        <v>35240155</v>
      </c>
      <c r="I38" s="21">
        <v>27.37</v>
      </c>
      <c r="K38" s="26"/>
      <c r="L38" s="26"/>
      <c r="M38" s="26"/>
      <c r="N38" s="26"/>
      <c r="O38" s="26"/>
      <c r="P38" s="27"/>
      <c r="Q38" s="27"/>
      <c r="R38" s="27"/>
      <c r="S38" s="27"/>
      <c r="T38" s="27"/>
      <c r="U38" s="27"/>
      <c r="V38" s="27"/>
    </row>
    <row r="39" spans="1:22" x14ac:dyDescent="0.25">
      <c r="A39" s="96">
        <f t="shared" si="0"/>
        <v>35240160</v>
      </c>
      <c r="B39" s="97"/>
      <c r="C39" s="8"/>
      <c r="D39" s="9"/>
      <c r="E39" s="98" t="e">
        <f t="shared" si="1"/>
        <v>#DIV/0!</v>
      </c>
      <c r="F39" s="98"/>
      <c r="G39" s="21">
        <f t="shared" si="2"/>
        <v>0</v>
      </c>
      <c r="H39" s="20">
        <v>35240160</v>
      </c>
      <c r="I39" s="21">
        <v>15.96</v>
      </c>
      <c r="K39" s="26"/>
      <c r="L39" s="26"/>
      <c r="M39" s="26"/>
      <c r="N39" s="26"/>
      <c r="O39" s="26"/>
      <c r="P39" s="27"/>
      <c r="Q39" s="27"/>
      <c r="R39" s="27"/>
      <c r="S39" s="27"/>
      <c r="T39" s="27"/>
      <c r="U39" s="27"/>
      <c r="V39" s="27"/>
    </row>
    <row r="40" spans="1:22" x14ac:dyDescent="0.25">
      <c r="A40" s="96">
        <f t="shared" si="0"/>
        <v>35240161</v>
      </c>
      <c r="B40" s="97"/>
      <c r="C40" s="8"/>
      <c r="D40" s="9"/>
      <c r="E40" s="98" t="e">
        <f t="shared" si="1"/>
        <v>#DIV/0!</v>
      </c>
      <c r="F40" s="98"/>
      <c r="G40" s="21">
        <f t="shared" si="2"/>
        <v>0</v>
      </c>
      <c r="H40" s="20">
        <v>35240161</v>
      </c>
      <c r="I40" s="21">
        <v>31.97</v>
      </c>
      <c r="K40" s="26"/>
      <c r="L40" s="26"/>
      <c r="M40" s="26"/>
      <c r="N40" s="26"/>
      <c r="O40" s="26"/>
      <c r="P40" s="27"/>
      <c r="Q40" s="27"/>
      <c r="R40" s="27"/>
      <c r="S40" s="27"/>
      <c r="T40" s="27"/>
      <c r="U40" s="27"/>
      <c r="V40" s="27"/>
    </row>
    <row r="41" spans="1:22" x14ac:dyDescent="0.25">
      <c r="A41" s="96">
        <f t="shared" si="0"/>
        <v>35240162</v>
      </c>
      <c r="B41" s="97"/>
      <c r="C41" s="8"/>
      <c r="D41" s="9"/>
      <c r="E41" s="98" t="e">
        <f t="shared" si="1"/>
        <v>#DIV/0!</v>
      </c>
      <c r="F41" s="98"/>
      <c r="G41" s="21">
        <f t="shared" si="2"/>
        <v>0</v>
      </c>
      <c r="H41" s="20">
        <v>35240162</v>
      </c>
      <c r="I41" s="21">
        <v>63.97</v>
      </c>
      <c r="K41" s="26"/>
      <c r="L41" s="26"/>
      <c r="M41" s="26"/>
      <c r="N41" s="26"/>
      <c r="O41" s="26"/>
      <c r="P41" s="27"/>
      <c r="Q41" s="27"/>
      <c r="R41" s="27"/>
      <c r="S41" s="27"/>
      <c r="T41" s="27"/>
      <c r="U41" s="27"/>
      <c r="V41" s="27"/>
    </row>
    <row r="42" spans="1:22" x14ac:dyDescent="0.25">
      <c r="A42" s="96">
        <f t="shared" si="0"/>
        <v>35240163</v>
      </c>
      <c r="B42" s="97"/>
      <c r="C42" s="8"/>
      <c r="D42" s="9"/>
      <c r="E42" s="98" t="e">
        <f t="shared" si="1"/>
        <v>#DIV/0!</v>
      </c>
      <c r="F42" s="98"/>
      <c r="G42" s="21">
        <f t="shared" si="2"/>
        <v>0</v>
      </c>
      <c r="H42" s="20">
        <v>35240163</v>
      </c>
      <c r="I42" s="21">
        <v>95.89</v>
      </c>
      <c r="K42" s="26"/>
      <c r="L42" s="26"/>
      <c r="M42" s="26"/>
      <c r="N42" s="26"/>
      <c r="O42" s="26"/>
      <c r="P42" s="27"/>
      <c r="Q42" s="27"/>
      <c r="R42" s="27"/>
      <c r="S42" s="27"/>
      <c r="T42" s="27"/>
      <c r="U42" s="27"/>
      <c r="V42" s="27"/>
    </row>
    <row r="43" spans="1:22" x14ac:dyDescent="0.25">
      <c r="A43" s="96">
        <f t="shared" si="0"/>
        <v>35240164</v>
      </c>
      <c r="B43" s="97"/>
      <c r="C43" s="8"/>
      <c r="D43" s="9"/>
      <c r="E43" s="98" t="e">
        <f t="shared" si="1"/>
        <v>#DIV/0!</v>
      </c>
      <c r="F43" s="98"/>
      <c r="G43" s="21">
        <f t="shared" si="2"/>
        <v>0</v>
      </c>
      <c r="H43" s="20">
        <v>35240164</v>
      </c>
      <c r="I43" s="21">
        <v>143.87</v>
      </c>
      <c r="K43" s="26"/>
      <c r="L43" s="26"/>
      <c r="M43" s="26"/>
      <c r="N43" s="26"/>
      <c r="O43" s="26"/>
      <c r="P43" s="27"/>
      <c r="Q43" s="27"/>
      <c r="R43" s="27"/>
      <c r="S43" s="27"/>
      <c r="T43" s="27"/>
      <c r="U43" s="27"/>
      <c r="V43" s="27"/>
    </row>
    <row r="44" spans="1:22" x14ac:dyDescent="0.25">
      <c r="A44" s="96">
        <f t="shared" si="0"/>
        <v>35240165</v>
      </c>
      <c r="B44" s="97"/>
      <c r="C44" s="8"/>
      <c r="D44" s="9"/>
      <c r="E44" s="98" t="e">
        <f t="shared" si="1"/>
        <v>#DIV/0!</v>
      </c>
      <c r="F44" s="98"/>
      <c r="G44" s="21">
        <f t="shared" si="2"/>
        <v>0</v>
      </c>
      <c r="H44" s="20">
        <v>35240165</v>
      </c>
      <c r="I44" s="21">
        <v>191.77</v>
      </c>
      <c r="K44" s="26"/>
      <c r="L44" s="26"/>
      <c r="M44" s="26"/>
      <c r="N44" s="26"/>
      <c r="O44" s="26"/>
      <c r="P44" s="27"/>
      <c r="Q44" s="27"/>
      <c r="R44" s="27"/>
      <c r="S44" s="27"/>
      <c r="T44" s="27"/>
      <c r="U44" s="27"/>
      <c r="V44" s="27"/>
    </row>
    <row r="45" spans="1:22" x14ac:dyDescent="0.25">
      <c r="A45" s="96">
        <f t="shared" si="0"/>
        <v>35240166</v>
      </c>
      <c r="B45" s="97"/>
      <c r="C45" s="8"/>
      <c r="D45" s="9"/>
      <c r="E45" s="98" t="e">
        <f t="shared" si="1"/>
        <v>#DIV/0!</v>
      </c>
      <c r="F45" s="98"/>
      <c r="G45" s="21">
        <f t="shared" si="2"/>
        <v>0</v>
      </c>
      <c r="H45" s="20">
        <v>35240166</v>
      </c>
      <c r="I45" s="21">
        <v>287.62</v>
      </c>
      <c r="K45" s="26"/>
      <c r="L45" s="26"/>
      <c r="M45" s="26"/>
      <c r="N45" s="26"/>
      <c r="O45" s="26"/>
      <c r="P45" s="27"/>
      <c r="Q45" s="27"/>
      <c r="R45" s="27"/>
      <c r="S45" s="27"/>
      <c r="T45" s="27"/>
      <c r="U45" s="27"/>
      <c r="V45" s="27"/>
    </row>
    <row r="46" spans="1:22" x14ac:dyDescent="0.25">
      <c r="A46" s="96">
        <f t="shared" si="0"/>
        <v>35240170</v>
      </c>
      <c r="B46" s="97"/>
      <c r="C46" s="8"/>
      <c r="D46" s="9"/>
      <c r="E46" s="98" t="e">
        <f t="shared" si="1"/>
        <v>#DIV/0!</v>
      </c>
      <c r="F46" s="98"/>
      <c r="G46" s="21">
        <f t="shared" si="2"/>
        <v>0</v>
      </c>
      <c r="H46" s="20">
        <v>35240170</v>
      </c>
      <c r="I46" s="21">
        <v>9.85</v>
      </c>
      <c r="K46" s="26"/>
      <c r="L46" s="26"/>
      <c r="M46" s="26"/>
      <c r="N46" s="26"/>
      <c r="O46" s="26"/>
      <c r="P46" s="27"/>
      <c r="Q46" s="27"/>
      <c r="R46" s="27"/>
      <c r="S46" s="27"/>
      <c r="T46" s="27"/>
      <c r="U46" s="27"/>
      <c r="V46" s="27"/>
    </row>
    <row r="47" spans="1:22" x14ac:dyDescent="0.25">
      <c r="A47" s="96">
        <f t="shared" si="0"/>
        <v>35240171</v>
      </c>
      <c r="B47" s="97"/>
      <c r="C47" s="8"/>
      <c r="D47" s="9"/>
      <c r="E47" s="98" t="e">
        <f t="shared" si="1"/>
        <v>#DIV/0!</v>
      </c>
      <c r="F47" s="98"/>
      <c r="G47" s="21">
        <f t="shared" si="2"/>
        <v>0</v>
      </c>
      <c r="H47" s="20">
        <v>35240171</v>
      </c>
      <c r="I47" s="21">
        <v>27.39</v>
      </c>
      <c r="K47" s="26"/>
      <c r="L47" s="26"/>
      <c r="M47" s="26"/>
      <c r="N47" s="26"/>
      <c r="O47" s="26"/>
      <c r="P47" s="27"/>
      <c r="Q47" s="27"/>
      <c r="R47" s="27"/>
      <c r="S47" s="27"/>
      <c r="T47" s="27"/>
      <c r="U47" s="27"/>
      <c r="V47" s="27"/>
    </row>
    <row r="48" spans="1:22" x14ac:dyDescent="0.25">
      <c r="A48" s="96">
        <f t="shared" si="0"/>
        <v>35240172</v>
      </c>
      <c r="B48" s="97"/>
      <c r="C48" s="8"/>
      <c r="D48" s="9"/>
      <c r="E48" s="98" t="e">
        <f t="shared" si="1"/>
        <v>#DIV/0!</v>
      </c>
      <c r="F48" s="98"/>
      <c r="G48" s="21">
        <f t="shared" si="2"/>
        <v>0</v>
      </c>
      <c r="H48" s="20">
        <v>35240172</v>
      </c>
      <c r="I48" s="21">
        <v>3.48</v>
      </c>
      <c r="K48" s="26"/>
      <c r="L48" s="26"/>
      <c r="M48" s="26"/>
      <c r="N48" s="26"/>
      <c r="O48" s="26"/>
      <c r="P48" s="27"/>
      <c r="Q48" s="27"/>
      <c r="R48" s="27"/>
      <c r="S48" s="27"/>
      <c r="T48" s="27"/>
      <c r="U48" s="27"/>
      <c r="V48" s="27"/>
    </row>
    <row r="49" spans="1:22" x14ac:dyDescent="0.25">
      <c r="A49" s="96">
        <f t="shared" si="0"/>
        <v>35240173</v>
      </c>
      <c r="B49" s="97"/>
      <c r="C49" s="8"/>
      <c r="D49" s="9"/>
      <c r="E49" s="98" t="e">
        <f t="shared" si="1"/>
        <v>#DIV/0!</v>
      </c>
      <c r="F49" s="98"/>
      <c r="G49" s="21">
        <f t="shared" si="2"/>
        <v>0</v>
      </c>
      <c r="H49" s="20">
        <v>35240173</v>
      </c>
      <c r="I49" s="21">
        <v>14.8</v>
      </c>
      <c r="K49" s="26"/>
      <c r="L49" s="26"/>
      <c r="M49" s="26"/>
      <c r="N49" s="26"/>
      <c r="O49" s="26"/>
      <c r="P49" s="27"/>
      <c r="Q49" s="27"/>
      <c r="R49" s="27"/>
      <c r="S49" s="27"/>
      <c r="T49" s="27"/>
      <c r="U49" s="27"/>
      <c r="V49" s="27"/>
    </row>
    <row r="50" spans="1:22" x14ac:dyDescent="0.25">
      <c r="A50" s="96">
        <f t="shared" si="0"/>
        <v>35240180</v>
      </c>
      <c r="B50" s="97"/>
      <c r="C50" s="8"/>
      <c r="D50" s="9"/>
      <c r="E50" s="98" t="e">
        <f t="shared" si="1"/>
        <v>#DIV/0!</v>
      </c>
      <c r="F50" s="98"/>
      <c r="G50" s="21">
        <f t="shared" si="2"/>
        <v>0</v>
      </c>
      <c r="H50" s="20">
        <v>35240180</v>
      </c>
      <c r="I50" s="21">
        <v>128.06</v>
      </c>
      <c r="K50" s="26"/>
      <c r="L50" s="26"/>
      <c r="M50" s="26"/>
      <c r="N50" s="26"/>
      <c r="O50" s="26"/>
      <c r="P50" s="27"/>
      <c r="Q50" s="27"/>
      <c r="R50" s="27"/>
      <c r="S50" s="27"/>
      <c r="T50" s="27"/>
      <c r="U50" s="27"/>
      <c r="V50" s="27"/>
    </row>
    <row r="51" spans="1:22" x14ac:dyDescent="0.25">
      <c r="A51" s="96">
        <f t="shared" si="0"/>
        <v>35240190</v>
      </c>
      <c r="B51" s="97"/>
      <c r="C51" s="8"/>
      <c r="D51" s="9"/>
      <c r="E51" s="98" t="e">
        <f t="shared" si="1"/>
        <v>#DIV/0!</v>
      </c>
      <c r="F51" s="98"/>
      <c r="G51" s="21">
        <f t="shared" si="2"/>
        <v>0</v>
      </c>
      <c r="H51" s="20">
        <v>35240190</v>
      </c>
      <c r="I51" s="21">
        <v>217.69</v>
      </c>
      <c r="K51" s="26"/>
      <c r="L51" s="26"/>
      <c r="M51" s="26"/>
      <c r="N51" s="26"/>
      <c r="O51" s="26"/>
      <c r="P51" s="27"/>
      <c r="Q51" s="27"/>
      <c r="R51" s="27"/>
      <c r="S51" s="27"/>
      <c r="T51" s="27"/>
      <c r="U51" s="27"/>
      <c r="V51" s="27"/>
    </row>
    <row r="52" spans="1:22" x14ac:dyDescent="0.25">
      <c r="A52" s="96">
        <f t="shared" si="0"/>
        <v>35240209</v>
      </c>
      <c r="B52" s="97"/>
      <c r="C52" s="8"/>
      <c r="D52" s="9"/>
      <c r="E52" s="98" t="e">
        <f t="shared" si="1"/>
        <v>#DIV/0!</v>
      </c>
      <c r="F52" s="98"/>
      <c r="G52" s="21">
        <f t="shared" si="2"/>
        <v>0</v>
      </c>
      <c r="H52" s="20">
        <v>35240209</v>
      </c>
      <c r="I52" s="21">
        <v>21.41</v>
      </c>
      <c r="K52" s="26"/>
      <c r="L52" s="26"/>
      <c r="M52" s="26"/>
      <c r="N52" s="26"/>
      <c r="O52" s="26"/>
      <c r="P52" s="27"/>
      <c r="Q52" s="27"/>
      <c r="R52" s="27"/>
      <c r="S52" s="27"/>
      <c r="T52" s="27"/>
      <c r="U52" s="27"/>
      <c r="V52" s="27"/>
    </row>
    <row r="53" spans="1:22" x14ac:dyDescent="0.25">
      <c r="A53" s="96">
        <f t="shared" si="0"/>
        <v>35240210</v>
      </c>
      <c r="B53" s="97"/>
      <c r="C53" s="8"/>
      <c r="D53" s="9"/>
      <c r="E53" s="98" t="e">
        <f t="shared" si="1"/>
        <v>#DIV/0!</v>
      </c>
      <c r="F53" s="98"/>
      <c r="G53" s="21">
        <f t="shared" si="2"/>
        <v>0</v>
      </c>
      <c r="H53" s="20">
        <v>35240210</v>
      </c>
      <c r="I53" s="21">
        <v>14.29</v>
      </c>
      <c r="K53" s="26"/>
      <c r="L53" s="26"/>
      <c r="M53" s="26"/>
      <c r="N53" s="26"/>
      <c r="O53" s="26"/>
      <c r="P53" s="27"/>
      <c r="Q53" s="27"/>
      <c r="R53" s="27"/>
      <c r="S53" s="27"/>
      <c r="T53" s="27"/>
      <c r="U53" s="27"/>
      <c r="V53" s="27"/>
    </row>
    <row r="54" spans="1:22" x14ac:dyDescent="0.25">
      <c r="A54" s="96">
        <f t="shared" si="0"/>
        <v>35240211</v>
      </c>
      <c r="B54" s="97"/>
      <c r="C54" s="8"/>
      <c r="D54" s="9"/>
      <c r="E54" s="98" t="e">
        <f t="shared" si="1"/>
        <v>#DIV/0!</v>
      </c>
      <c r="F54" s="98"/>
      <c r="G54" s="21">
        <f t="shared" si="2"/>
        <v>0</v>
      </c>
      <c r="H54" s="20">
        <v>35240211</v>
      </c>
      <c r="I54" s="21">
        <v>28.54</v>
      </c>
      <c r="K54" s="26"/>
      <c r="L54" s="26"/>
      <c r="M54" s="26"/>
      <c r="N54" s="26"/>
      <c r="O54" s="26"/>
      <c r="P54" s="27"/>
      <c r="Q54" s="27"/>
      <c r="R54" s="27"/>
      <c r="S54" s="27"/>
      <c r="T54" s="27"/>
      <c r="U54" s="27"/>
      <c r="V54" s="27"/>
    </row>
    <row r="55" spans="1:22" x14ac:dyDescent="0.25">
      <c r="A55" s="96">
        <f t="shared" si="0"/>
        <v>35240212</v>
      </c>
      <c r="B55" s="97"/>
      <c r="C55" s="8"/>
      <c r="D55" s="9"/>
      <c r="E55" s="98" t="e">
        <f t="shared" si="1"/>
        <v>#DIV/0!</v>
      </c>
      <c r="F55" s="98"/>
      <c r="G55" s="21">
        <f t="shared" si="2"/>
        <v>0</v>
      </c>
      <c r="H55" s="20">
        <v>35240212</v>
      </c>
      <c r="I55" s="21">
        <v>57.13</v>
      </c>
      <c r="K55" s="26"/>
      <c r="L55" s="26"/>
      <c r="M55" s="26"/>
      <c r="N55" s="26"/>
      <c r="O55" s="26"/>
      <c r="P55" s="27"/>
      <c r="Q55" s="27"/>
      <c r="R55" s="27"/>
      <c r="S55" s="27"/>
      <c r="T55" s="27"/>
      <c r="U55" s="27"/>
      <c r="V55" s="27"/>
    </row>
    <row r="56" spans="1:22" x14ac:dyDescent="0.25">
      <c r="A56" s="96">
        <f t="shared" si="0"/>
        <v>35240213</v>
      </c>
      <c r="B56" s="97"/>
      <c r="C56" s="8"/>
      <c r="D56" s="9"/>
      <c r="E56" s="98" t="e">
        <f t="shared" si="1"/>
        <v>#DIV/0!</v>
      </c>
      <c r="F56" s="98"/>
      <c r="G56" s="21">
        <f t="shared" si="2"/>
        <v>0</v>
      </c>
      <c r="H56" s="20">
        <v>35240213</v>
      </c>
      <c r="I56" s="21">
        <v>85.65</v>
      </c>
      <c r="K56" s="26"/>
      <c r="L56" s="26"/>
      <c r="M56" s="26"/>
      <c r="N56" s="26"/>
      <c r="O56" s="26"/>
      <c r="P56" s="27"/>
      <c r="Q56" s="27"/>
      <c r="R56" s="27"/>
      <c r="S56" s="27"/>
      <c r="T56" s="27"/>
      <c r="U56" s="27"/>
      <c r="V56" s="27"/>
    </row>
    <row r="57" spans="1:22" x14ac:dyDescent="0.25">
      <c r="A57" s="96">
        <f t="shared" si="0"/>
        <v>35240214</v>
      </c>
      <c r="B57" s="97"/>
      <c r="C57" s="8"/>
      <c r="D57" s="9"/>
      <c r="E57" s="98" t="e">
        <f t="shared" si="1"/>
        <v>#DIV/0!</v>
      </c>
      <c r="F57" s="98"/>
      <c r="G57" s="21">
        <f t="shared" si="2"/>
        <v>0</v>
      </c>
      <c r="H57" s="20">
        <v>35240214</v>
      </c>
      <c r="I57" s="21">
        <v>128.49</v>
      </c>
      <c r="K57" s="26"/>
      <c r="L57" s="26"/>
      <c r="M57" s="26"/>
      <c r="N57" s="26"/>
      <c r="O57" s="26"/>
      <c r="P57" s="27"/>
      <c r="Q57" s="27"/>
      <c r="R57" s="27"/>
      <c r="S57" s="27"/>
      <c r="T57" s="27"/>
      <c r="U57" s="27"/>
      <c r="V57" s="27"/>
    </row>
    <row r="58" spans="1:22" x14ac:dyDescent="0.25">
      <c r="A58" s="96">
        <f t="shared" si="0"/>
        <v>35240215</v>
      </c>
      <c r="B58" s="97"/>
      <c r="C58" s="8"/>
      <c r="D58" s="9"/>
      <c r="E58" s="98" t="e">
        <f t="shared" si="1"/>
        <v>#DIV/0!</v>
      </c>
      <c r="F58" s="98"/>
      <c r="G58" s="21">
        <f t="shared" si="2"/>
        <v>0</v>
      </c>
      <c r="H58" s="20">
        <v>35240215</v>
      </c>
      <c r="I58" s="21">
        <v>171.35</v>
      </c>
      <c r="K58" s="26"/>
      <c r="L58" s="26"/>
      <c r="M58" s="26"/>
      <c r="N58" s="26"/>
      <c r="O58" s="26"/>
      <c r="P58" s="27"/>
      <c r="Q58" s="27"/>
      <c r="R58" s="27"/>
      <c r="S58" s="27"/>
      <c r="T58" s="27"/>
      <c r="U58" s="27"/>
      <c r="V58" s="27"/>
    </row>
    <row r="59" spans="1:22" x14ac:dyDescent="0.25">
      <c r="A59" s="96">
        <f t="shared" si="0"/>
        <v>35240216</v>
      </c>
      <c r="B59" s="97"/>
      <c r="C59" s="8"/>
      <c r="D59" s="9"/>
      <c r="E59" s="98" t="e">
        <f t="shared" si="1"/>
        <v>#DIV/0!</v>
      </c>
      <c r="F59" s="98"/>
      <c r="G59" s="21">
        <f t="shared" si="2"/>
        <v>0</v>
      </c>
      <c r="H59" s="20">
        <v>35240216</v>
      </c>
      <c r="I59" s="21">
        <v>257.13</v>
      </c>
      <c r="K59" s="26"/>
      <c r="L59" s="26"/>
      <c r="M59" s="26"/>
      <c r="N59" s="26"/>
      <c r="O59" s="26"/>
      <c r="P59" s="27"/>
      <c r="Q59" s="27"/>
      <c r="R59" s="27"/>
      <c r="S59" s="27"/>
      <c r="T59" s="27"/>
      <c r="U59" s="27"/>
      <c r="V59" s="27"/>
    </row>
    <row r="60" spans="1:22" x14ac:dyDescent="0.25">
      <c r="A60" s="96">
        <f t="shared" ref="A60" si="11">H60</f>
        <v>35240219</v>
      </c>
      <c r="B60" s="97"/>
      <c r="C60" s="8"/>
      <c r="D60" s="9"/>
      <c r="E60" s="98" t="e">
        <f t="shared" ref="E60" si="12">C60/$B$10</f>
        <v>#DIV/0!</v>
      </c>
      <c r="F60" s="98"/>
      <c r="G60" s="21">
        <f t="shared" si="2"/>
        <v>0</v>
      </c>
      <c r="H60" s="20">
        <v>35240219</v>
      </c>
      <c r="I60" s="21">
        <v>14.29</v>
      </c>
      <c r="K60" s="66"/>
      <c r="L60" s="66"/>
      <c r="M60" s="66"/>
      <c r="N60" s="66"/>
      <c r="O60" s="66"/>
      <c r="P60" s="67"/>
      <c r="Q60" s="67"/>
      <c r="R60" s="67"/>
      <c r="S60" s="67"/>
      <c r="T60" s="67"/>
      <c r="U60" s="67"/>
      <c r="V60" s="67"/>
    </row>
    <row r="61" spans="1:22" x14ac:dyDescent="0.25">
      <c r="A61" s="96">
        <f>H61</f>
        <v>35240230</v>
      </c>
      <c r="B61" s="97"/>
      <c r="C61" s="8"/>
      <c r="D61" s="9"/>
      <c r="E61" s="98" t="e">
        <f>C61/$B$10</f>
        <v>#DIV/0!</v>
      </c>
      <c r="F61" s="98"/>
      <c r="G61" s="21">
        <f>C61*I61</f>
        <v>0</v>
      </c>
      <c r="H61" s="20">
        <v>35240230</v>
      </c>
      <c r="I61" s="21">
        <v>14.29</v>
      </c>
      <c r="K61" s="62"/>
      <c r="L61" s="62"/>
      <c r="M61" s="62"/>
      <c r="N61" s="62"/>
      <c r="O61" s="62"/>
      <c r="P61" s="63"/>
      <c r="Q61" s="63"/>
      <c r="R61" s="63"/>
      <c r="S61" s="63"/>
      <c r="T61" s="63"/>
      <c r="U61" s="63"/>
      <c r="V61" s="63"/>
    </row>
    <row r="62" spans="1:22" x14ac:dyDescent="0.25">
      <c r="A62" s="96">
        <f>H62</f>
        <v>35240231</v>
      </c>
      <c r="B62" s="97"/>
      <c r="C62" s="8"/>
      <c r="D62" s="9"/>
      <c r="E62" s="98" t="e">
        <f>C62/$B$10</f>
        <v>#DIV/0!</v>
      </c>
      <c r="F62" s="98"/>
      <c r="G62" s="21">
        <f>C62*I62</f>
        <v>0</v>
      </c>
      <c r="H62" s="20">
        <v>35240231</v>
      </c>
      <c r="I62" s="21">
        <v>28.54</v>
      </c>
      <c r="K62" s="62"/>
      <c r="L62" s="62"/>
      <c r="M62" s="62"/>
      <c r="N62" s="62"/>
      <c r="O62" s="62"/>
      <c r="P62" s="63"/>
      <c r="Q62" s="63"/>
      <c r="R62" s="63"/>
      <c r="S62" s="63"/>
      <c r="T62" s="63"/>
      <c r="U62" s="63"/>
      <c r="V62" s="63"/>
    </row>
    <row r="63" spans="1:22" x14ac:dyDescent="0.25">
      <c r="A63" s="96">
        <f t="shared" ref="A63:A67" si="13">H63</f>
        <v>35240232</v>
      </c>
      <c r="B63" s="97"/>
      <c r="C63" s="30"/>
      <c r="D63" s="9"/>
      <c r="E63" s="98" t="e">
        <f t="shared" ref="E63:E67" si="14">C63/$B$10</f>
        <v>#DIV/0!</v>
      </c>
      <c r="F63" s="98"/>
      <c r="G63" s="21">
        <f t="shared" ref="G63:G67" si="15">C63*I63</f>
        <v>0</v>
      </c>
      <c r="H63" s="20">
        <v>35240232</v>
      </c>
      <c r="I63" s="21">
        <v>57.13</v>
      </c>
      <c r="K63" s="62"/>
      <c r="L63" s="62"/>
      <c r="M63" s="62"/>
      <c r="N63" s="62"/>
      <c r="O63" s="62"/>
      <c r="P63" s="63"/>
      <c r="Q63" s="63"/>
      <c r="R63" s="63"/>
      <c r="S63" s="63"/>
      <c r="T63" s="63"/>
      <c r="U63" s="63"/>
      <c r="V63" s="63"/>
    </row>
    <row r="64" spans="1:22" x14ac:dyDescent="0.25">
      <c r="A64" s="96">
        <f t="shared" si="13"/>
        <v>35240233</v>
      </c>
      <c r="B64" s="97"/>
      <c r="C64" s="30"/>
      <c r="D64" s="9"/>
      <c r="E64" s="98" t="e">
        <f t="shared" si="14"/>
        <v>#DIV/0!</v>
      </c>
      <c r="F64" s="98"/>
      <c r="G64" s="21">
        <f t="shared" si="15"/>
        <v>0</v>
      </c>
      <c r="H64" s="20">
        <v>35240233</v>
      </c>
      <c r="I64" s="21">
        <v>85.65</v>
      </c>
      <c r="K64" s="62"/>
      <c r="L64" s="62"/>
      <c r="M64" s="62"/>
      <c r="N64" s="62"/>
      <c r="O64" s="62"/>
      <c r="P64" s="63"/>
      <c r="Q64" s="63"/>
      <c r="R64" s="63"/>
      <c r="S64" s="63"/>
      <c r="T64" s="63"/>
      <c r="U64" s="63"/>
      <c r="V64" s="63"/>
    </row>
    <row r="65" spans="1:22" x14ac:dyDescent="0.25">
      <c r="A65" s="96">
        <f t="shared" si="13"/>
        <v>35240234</v>
      </c>
      <c r="B65" s="97"/>
      <c r="C65" s="30"/>
      <c r="D65" s="9"/>
      <c r="E65" s="98" t="e">
        <f t="shared" si="14"/>
        <v>#DIV/0!</v>
      </c>
      <c r="F65" s="98"/>
      <c r="G65" s="21">
        <f t="shared" si="15"/>
        <v>0</v>
      </c>
      <c r="H65" s="20">
        <v>35240234</v>
      </c>
      <c r="I65" s="21">
        <v>128.49</v>
      </c>
      <c r="K65" s="62"/>
      <c r="L65" s="62"/>
      <c r="M65" s="62"/>
      <c r="N65" s="62"/>
      <c r="O65" s="62"/>
      <c r="P65" s="63"/>
      <c r="Q65" s="63"/>
      <c r="R65" s="63"/>
      <c r="S65" s="63"/>
      <c r="T65" s="63"/>
      <c r="U65" s="63"/>
      <c r="V65" s="63"/>
    </row>
    <row r="66" spans="1:22" x14ac:dyDescent="0.25">
      <c r="A66" s="96">
        <f t="shared" si="13"/>
        <v>35240235</v>
      </c>
      <c r="B66" s="97"/>
      <c r="C66" s="8"/>
      <c r="D66" s="9"/>
      <c r="E66" s="98" t="e">
        <f t="shared" si="14"/>
        <v>#DIV/0!</v>
      </c>
      <c r="F66" s="98"/>
      <c r="G66" s="21">
        <f t="shared" si="15"/>
        <v>0</v>
      </c>
      <c r="H66" s="20">
        <v>35240235</v>
      </c>
      <c r="I66" s="21">
        <v>171.35</v>
      </c>
      <c r="K66" s="62"/>
      <c r="L66" s="62"/>
      <c r="M66" s="62"/>
      <c r="N66" s="62"/>
      <c r="O66" s="62"/>
      <c r="P66" s="63"/>
      <c r="Q66" s="63"/>
      <c r="R66" s="63"/>
      <c r="S66" s="63"/>
      <c r="T66" s="63"/>
      <c r="U66" s="63"/>
      <c r="V66" s="63"/>
    </row>
    <row r="67" spans="1:22" x14ac:dyDescent="0.25">
      <c r="A67" s="96">
        <f t="shared" si="13"/>
        <v>35240236</v>
      </c>
      <c r="B67" s="97"/>
      <c r="C67" s="8"/>
      <c r="D67" s="9"/>
      <c r="E67" s="98" t="e">
        <f t="shared" si="14"/>
        <v>#DIV/0!</v>
      </c>
      <c r="F67" s="98"/>
      <c r="G67" s="21">
        <f t="shared" si="15"/>
        <v>0</v>
      </c>
      <c r="H67" s="20">
        <v>35240236</v>
      </c>
      <c r="I67" s="21">
        <v>257.13</v>
      </c>
      <c r="K67" s="62"/>
      <c r="L67" s="62"/>
      <c r="M67" s="62"/>
      <c r="N67" s="62"/>
      <c r="O67" s="62"/>
      <c r="P67" s="63"/>
      <c r="Q67" s="63"/>
      <c r="R67" s="63"/>
      <c r="S67" s="63"/>
      <c r="T67" s="63"/>
      <c r="U67" s="63"/>
      <c r="V67" s="63"/>
    </row>
    <row r="68" spans="1:22" x14ac:dyDescent="0.25">
      <c r="A68" s="96">
        <f t="shared" si="0"/>
        <v>35240243</v>
      </c>
      <c r="B68" s="97"/>
      <c r="C68" s="8"/>
      <c r="D68" s="9"/>
      <c r="E68" s="98" t="e">
        <f t="shared" si="1"/>
        <v>#DIV/0!</v>
      </c>
      <c r="F68" s="98"/>
      <c r="G68" s="21">
        <f t="shared" si="2"/>
        <v>0</v>
      </c>
      <c r="H68" s="20">
        <v>35240243</v>
      </c>
      <c r="I68" s="21">
        <v>24.46</v>
      </c>
      <c r="K68" s="26"/>
      <c r="L68" s="26"/>
      <c r="M68" s="26"/>
      <c r="N68" s="26"/>
      <c r="O68" s="26"/>
      <c r="P68" s="27"/>
      <c r="Q68" s="27"/>
      <c r="R68" s="27"/>
      <c r="S68" s="27"/>
      <c r="T68" s="27"/>
      <c r="U68" s="27"/>
      <c r="V68" s="27"/>
    </row>
    <row r="69" spans="1:22" x14ac:dyDescent="0.25">
      <c r="A69" s="96">
        <f t="shared" si="0"/>
        <v>35240244</v>
      </c>
      <c r="B69" s="97"/>
      <c r="C69" s="8"/>
      <c r="D69" s="9"/>
      <c r="E69" s="98" t="e">
        <f t="shared" si="1"/>
        <v>#DIV/0!</v>
      </c>
      <c r="F69" s="98"/>
      <c r="G69" s="21">
        <f t="shared" si="2"/>
        <v>0</v>
      </c>
      <c r="H69" s="20">
        <v>35240244</v>
      </c>
      <c r="I69" s="21">
        <v>36.74</v>
      </c>
      <c r="K69" s="26"/>
      <c r="L69" s="26"/>
      <c r="M69" s="26"/>
      <c r="N69" s="26"/>
      <c r="O69" s="26"/>
      <c r="P69" s="27"/>
      <c r="Q69" s="27"/>
      <c r="R69" s="27"/>
      <c r="S69" s="27"/>
      <c r="T69" s="27"/>
      <c r="U69" s="27"/>
      <c r="V69" s="27"/>
    </row>
    <row r="70" spans="1:22" x14ac:dyDescent="0.25">
      <c r="A70" s="96">
        <f t="shared" si="0"/>
        <v>35240245</v>
      </c>
      <c r="B70" s="97"/>
      <c r="C70" s="8"/>
      <c r="D70" s="9"/>
      <c r="E70" s="98" t="e">
        <f t="shared" si="1"/>
        <v>#DIV/0!</v>
      </c>
      <c r="F70" s="98"/>
      <c r="G70" s="21">
        <f t="shared" si="2"/>
        <v>0</v>
      </c>
      <c r="H70" s="20">
        <v>35240245</v>
      </c>
      <c r="I70" s="21">
        <v>48.95</v>
      </c>
      <c r="K70" s="26"/>
      <c r="L70" s="26"/>
      <c r="M70" s="26"/>
      <c r="N70" s="26"/>
      <c r="O70" s="26"/>
      <c r="P70" s="27"/>
      <c r="Q70" s="27"/>
      <c r="R70" s="27"/>
      <c r="S70" s="27"/>
      <c r="T70" s="27"/>
      <c r="U70" s="27"/>
      <c r="V70" s="27"/>
    </row>
    <row r="71" spans="1:22" x14ac:dyDescent="0.25">
      <c r="A71" s="96">
        <f t="shared" si="0"/>
        <v>35240253</v>
      </c>
      <c r="B71" s="97"/>
      <c r="C71" s="8"/>
      <c r="D71" s="9"/>
      <c r="E71" s="98" t="e">
        <f t="shared" si="1"/>
        <v>#DIV/0!</v>
      </c>
      <c r="F71" s="98"/>
      <c r="G71" s="21">
        <f t="shared" si="2"/>
        <v>0</v>
      </c>
      <c r="H71" s="20">
        <v>35240253</v>
      </c>
      <c r="I71" s="21">
        <v>12.25</v>
      </c>
      <c r="K71" s="26"/>
      <c r="L71" s="26"/>
      <c r="M71" s="26"/>
      <c r="N71" s="26"/>
      <c r="O71" s="26"/>
      <c r="P71" s="27"/>
      <c r="Q71" s="27"/>
      <c r="R71" s="27"/>
      <c r="S71" s="27"/>
      <c r="T71" s="27"/>
      <c r="U71" s="27"/>
      <c r="V71" s="27"/>
    </row>
    <row r="72" spans="1:22" x14ac:dyDescent="0.25">
      <c r="A72" s="96">
        <f t="shared" si="0"/>
        <v>35240254</v>
      </c>
      <c r="B72" s="97"/>
      <c r="C72" s="8"/>
      <c r="D72" s="9"/>
      <c r="E72" s="98" t="e">
        <f t="shared" si="1"/>
        <v>#DIV/0!</v>
      </c>
      <c r="F72" s="98"/>
      <c r="G72" s="21">
        <f t="shared" si="2"/>
        <v>0</v>
      </c>
      <c r="H72" s="20">
        <v>35240254</v>
      </c>
      <c r="I72" s="21">
        <v>18.399999999999999</v>
      </c>
      <c r="K72" s="26"/>
      <c r="L72" s="26"/>
      <c r="M72" s="26"/>
      <c r="N72" s="26"/>
      <c r="O72" s="26"/>
      <c r="P72" s="27"/>
      <c r="Q72" s="27"/>
      <c r="R72" s="27"/>
      <c r="S72" s="27"/>
      <c r="T72" s="27"/>
      <c r="U72" s="27"/>
      <c r="V72" s="27"/>
    </row>
    <row r="73" spans="1:22" x14ac:dyDescent="0.25">
      <c r="A73" s="96">
        <f t="shared" si="0"/>
        <v>35240255</v>
      </c>
      <c r="B73" s="97"/>
      <c r="C73" s="8"/>
      <c r="D73" s="9"/>
      <c r="E73" s="98" t="e">
        <f t="shared" si="1"/>
        <v>#DIV/0!</v>
      </c>
      <c r="F73" s="98"/>
      <c r="G73" s="21">
        <f t="shared" si="2"/>
        <v>0</v>
      </c>
      <c r="H73" s="20">
        <v>35240255</v>
      </c>
      <c r="I73" s="21">
        <v>24.46</v>
      </c>
      <c r="K73" s="26"/>
      <c r="L73" s="26"/>
      <c r="M73" s="26"/>
      <c r="N73" s="26"/>
      <c r="O73" s="26"/>
      <c r="P73" s="27"/>
      <c r="Q73" s="27"/>
      <c r="R73" s="27"/>
      <c r="S73" s="27"/>
      <c r="T73" s="27"/>
      <c r="U73" s="27"/>
      <c r="V73" s="27"/>
    </row>
    <row r="74" spans="1:22" x14ac:dyDescent="0.25">
      <c r="A74" s="96">
        <f t="shared" si="0"/>
        <v>35240260</v>
      </c>
      <c r="B74" s="97"/>
      <c r="C74" s="8"/>
      <c r="D74" s="9"/>
      <c r="E74" s="98" t="e">
        <f t="shared" si="1"/>
        <v>#DIV/0!</v>
      </c>
      <c r="F74" s="98"/>
      <c r="G74" s="21">
        <f t="shared" si="2"/>
        <v>0</v>
      </c>
      <c r="H74" s="20">
        <v>35240260</v>
      </c>
      <c r="I74" s="21">
        <v>14.29</v>
      </c>
      <c r="K74" s="26"/>
      <c r="L74" s="26"/>
      <c r="M74" s="26"/>
      <c r="N74" s="26"/>
      <c r="O74" s="26"/>
      <c r="P74" s="27"/>
      <c r="Q74" s="27"/>
      <c r="R74" s="27"/>
      <c r="S74" s="27"/>
      <c r="T74" s="27"/>
      <c r="U74" s="27"/>
      <c r="V74" s="27"/>
    </row>
    <row r="75" spans="1:22" x14ac:dyDescent="0.25">
      <c r="A75" s="96">
        <f t="shared" si="0"/>
        <v>35240261</v>
      </c>
      <c r="B75" s="97"/>
      <c r="C75" s="8"/>
      <c r="D75" s="9"/>
      <c r="E75" s="98" t="e">
        <f t="shared" si="1"/>
        <v>#DIV/0!</v>
      </c>
      <c r="F75" s="98"/>
      <c r="G75" s="21">
        <f t="shared" si="2"/>
        <v>0</v>
      </c>
      <c r="H75" s="20">
        <v>35240261</v>
      </c>
      <c r="I75" s="21">
        <v>28.54</v>
      </c>
      <c r="K75" s="26"/>
      <c r="L75" s="26"/>
      <c r="M75" s="26"/>
      <c r="N75" s="26"/>
      <c r="O75" s="26"/>
      <c r="P75" s="27"/>
      <c r="Q75" s="27"/>
      <c r="R75" s="27"/>
      <c r="S75" s="27"/>
      <c r="T75" s="27"/>
      <c r="U75" s="27"/>
      <c r="V75" s="27"/>
    </row>
    <row r="76" spans="1:22" x14ac:dyDescent="0.25">
      <c r="A76" s="96">
        <f t="shared" si="0"/>
        <v>35240262</v>
      </c>
      <c r="B76" s="97"/>
      <c r="C76" s="8"/>
      <c r="D76" s="9"/>
      <c r="E76" s="98" t="e">
        <f t="shared" si="1"/>
        <v>#DIV/0!</v>
      </c>
      <c r="F76" s="98"/>
      <c r="G76" s="21">
        <f t="shared" si="2"/>
        <v>0</v>
      </c>
      <c r="H76" s="20">
        <v>35240262</v>
      </c>
      <c r="I76" s="21">
        <v>57.13</v>
      </c>
      <c r="K76" s="26"/>
      <c r="L76" s="26"/>
      <c r="M76" s="26"/>
      <c r="N76" s="26"/>
      <c r="O76" s="26"/>
      <c r="P76" s="27"/>
      <c r="Q76" s="27"/>
      <c r="R76" s="27"/>
      <c r="S76" s="27"/>
      <c r="T76" s="27"/>
      <c r="U76" s="27"/>
      <c r="V76" s="27"/>
    </row>
    <row r="77" spans="1:22" x14ac:dyDescent="0.25">
      <c r="A77" s="96">
        <f t="shared" si="0"/>
        <v>35240263</v>
      </c>
      <c r="B77" s="97"/>
      <c r="C77" s="8"/>
      <c r="D77" s="9"/>
      <c r="E77" s="98" t="e">
        <f t="shared" si="1"/>
        <v>#DIV/0!</v>
      </c>
      <c r="F77" s="98"/>
      <c r="G77" s="21">
        <f t="shared" si="2"/>
        <v>0</v>
      </c>
      <c r="H77" s="20">
        <v>35240263</v>
      </c>
      <c r="I77" s="21">
        <v>85.65</v>
      </c>
      <c r="K77" s="26"/>
      <c r="L77" s="26"/>
      <c r="M77" s="26"/>
      <c r="N77" s="26"/>
      <c r="O77" s="26"/>
      <c r="P77" s="27"/>
      <c r="Q77" s="27"/>
      <c r="R77" s="27"/>
      <c r="S77" s="27"/>
      <c r="T77" s="27"/>
      <c r="U77" s="27"/>
      <c r="V77" s="27"/>
    </row>
    <row r="78" spans="1:22" x14ac:dyDescent="0.25">
      <c r="A78" s="96">
        <f t="shared" si="0"/>
        <v>35240264</v>
      </c>
      <c r="B78" s="97"/>
      <c r="C78" s="8"/>
      <c r="D78" s="9"/>
      <c r="E78" s="98" t="e">
        <f t="shared" si="1"/>
        <v>#DIV/0!</v>
      </c>
      <c r="F78" s="98"/>
      <c r="G78" s="21">
        <f t="shared" si="2"/>
        <v>0</v>
      </c>
      <c r="H78" s="20">
        <v>35240264</v>
      </c>
      <c r="I78" s="21">
        <v>128.49</v>
      </c>
      <c r="K78" s="26"/>
      <c r="L78" s="26"/>
      <c r="M78" s="26"/>
      <c r="N78" s="26"/>
      <c r="O78" s="26"/>
      <c r="P78" s="27"/>
      <c r="Q78" s="27"/>
      <c r="R78" s="27"/>
      <c r="S78" s="27"/>
      <c r="T78" s="27"/>
      <c r="U78" s="27"/>
      <c r="V78" s="27"/>
    </row>
    <row r="79" spans="1:22" x14ac:dyDescent="0.25">
      <c r="A79" s="96">
        <f t="shared" si="0"/>
        <v>35240265</v>
      </c>
      <c r="B79" s="97"/>
      <c r="C79" s="8"/>
      <c r="D79" s="9"/>
      <c r="E79" s="98" t="e">
        <f t="shared" si="1"/>
        <v>#DIV/0!</v>
      </c>
      <c r="F79" s="98"/>
      <c r="G79" s="21">
        <f t="shared" si="2"/>
        <v>0</v>
      </c>
      <c r="H79" s="20">
        <v>35240265</v>
      </c>
      <c r="I79" s="21">
        <v>171.35</v>
      </c>
      <c r="K79" s="26"/>
      <c r="L79" s="26"/>
      <c r="M79" s="26"/>
      <c r="N79" s="26"/>
      <c r="O79" s="26"/>
      <c r="P79" s="27"/>
      <c r="Q79" s="27"/>
      <c r="R79" s="27"/>
      <c r="S79" s="27"/>
      <c r="T79" s="27"/>
      <c r="U79" s="27"/>
      <c r="V79" s="27"/>
    </row>
    <row r="80" spans="1:22" x14ac:dyDescent="0.25">
      <c r="A80" s="96">
        <f t="shared" si="0"/>
        <v>35240266</v>
      </c>
      <c r="B80" s="97"/>
      <c r="C80" s="8"/>
      <c r="D80" s="9"/>
      <c r="E80" s="98" t="e">
        <f t="shared" si="1"/>
        <v>#DIV/0!</v>
      </c>
      <c r="F80" s="98"/>
      <c r="G80" s="21">
        <f t="shared" si="2"/>
        <v>0</v>
      </c>
      <c r="H80" s="20">
        <v>35240266</v>
      </c>
      <c r="I80" s="21">
        <v>257.13</v>
      </c>
      <c r="K80" s="26"/>
      <c r="L80" s="26"/>
      <c r="M80" s="26"/>
      <c r="N80" s="26"/>
      <c r="O80" s="26"/>
      <c r="P80" s="27"/>
      <c r="Q80" s="27"/>
      <c r="R80" s="27"/>
      <c r="S80" s="27"/>
      <c r="T80" s="27"/>
      <c r="U80" s="27"/>
      <c r="V80" s="27"/>
    </row>
    <row r="81" spans="1:23" x14ac:dyDescent="0.25">
      <c r="A81" s="96">
        <f t="shared" si="0"/>
        <v>35240310</v>
      </c>
      <c r="B81" s="97"/>
      <c r="C81" s="8"/>
      <c r="D81" s="9"/>
      <c r="E81" s="98" t="e">
        <f t="shared" si="1"/>
        <v>#DIV/0!</v>
      </c>
      <c r="F81" s="98"/>
      <c r="G81" s="21">
        <f t="shared" si="2"/>
        <v>0</v>
      </c>
      <c r="H81" s="20">
        <v>35240310</v>
      </c>
      <c r="I81" s="21">
        <v>9.23</v>
      </c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9"/>
    </row>
    <row r="82" spans="1:23" x14ac:dyDescent="0.25">
      <c r="A82" s="96">
        <f t="shared" si="0"/>
        <v>35240311</v>
      </c>
      <c r="B82" s="97"/>
      <c r="C82" s="8"/>
      <c r="D82" s="9"/>
      <c r="E82" s="98" t="e">
        <f t="shared" si="1"/>
        <v>#DIV/0!</v>
      </c>
      <c r="F82" s="98"/>
      <c r="G82" s="21">
        <f t="shared" si="2"/>
        <v>0</v>
      </c>
      <c r="H82" s="20">
        <v>35240311</v>
      </c>
      <c r="I82" s="21">
        <v>18.48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9"/>
    </row>
    <row r="83" spans="1:23" x14ac:dyDescent="0.25">
      <c r="A83" s="96">
        <f t="shared" si="0"/>
        <v>35240312</v>
      </c>
      <c r="B83" s="97"/>
      <c r="C83" s="8"/>
      <c r="D83" s="9"/>
      <c r="E83" s="98" t="e">
        <f t="shared" si="1"/>
        <v>#DIV/0!</v>
      </c>
      <c r="F83" s="98"/>
      <c r="G83" s="21">
        <f t="shared" si="2"/>
        <v>0</v>
      </c>
      <c r="H83" s="20">
        <v>35240312</v>
      </c>
      <c r="I83" s="21">
        <v>36.92</v>
      </c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9"/>
    </row>
    <row r="84" spans="1:23" x14ac:dyDescent="0.25">
      <c r="A84" s="96">
        <f t="shared" si="0"/>
        <v>35240313</v>
      </c>
      <c r="B84" s="97"/>
      <c r="C84" s="8"/>
      <c r="D84" s="9"/>
      <c r="E84" s="98" t="e">
        <f t="shared" si="1"/>
        <v>#DIV/0!</v>
      </c>
      <c r="F84" s="98"/>
      <c r="G84" s="21">
        <f t="shared" si="2"/>
        <v>0</v>
      </c>
      <c r="H84" s="20">
        <v>35240313</v>
      </c>
      <c r="I84" s="21">
        <v>55.42</v>
      </c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9"/>
    </row>
    <row r="85" spans="1:23" x14ac:dyDescent="0.25">
      <c r="A85" s="96">
        <f t="shared" si="0"/>
        <v>35240314</v>
      </c>
      <c r="B85" s="97"/>
      <c r="C85" s="8"/>
      <c r="D85" s="9"/>
      <c r="E85" s="98" t="e">
        <f t="shared" si="1"/>
        <v>#DIV/0!</v>
      </c>
      <c r="F85" s="98"/>
      <c r="G85" s="21">
        <f t="shared" si="2"/>
        <v>0</v>
      </c>
      <c r="H85" s="20">
        <v>35240314</v>
      </c>
      <c r="I85" s="21">
        <v>83.1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9"/>
    </row>
    <row r="86" spans="1:23" x14ac:dyDescent="0.25">
      <c r="A86" s="96">
        <f t="shared" si="0"/>
        <v>35240315</v>
      </c>
      <c r="B86" s="97"/>
      <c r="C86" s="8"/>
      <c r="D86" s="9"/>
      <c r="E86" s="98" t="e">
        <f t="shared" si="1"/>
        <v>#DIV/0!</v>
      </c>
      <c r="F86" s="98"/>
      <c r="G86" s="21">
        <f t="shared" si="2"/>
        <v>0</v>
      </c>
      <c r="H86" s="20">
        <v>35240315</v>
      </c>
      <c r="I86" s="21">
        <v>110.78</v>
      </c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9"/>
    </row>
    <row r="87" spans="1:23" x14ac:dyDescent="0.25">
      <c r="A87" s="96">
        <f t="shared" si="0"/>
        <v>35240316</v>
      </c>
      <c r="B87" s="97"/>
      <c r="C87" s="8"/>
      <c r="D87" s="9"/>
      <c r="E87" s="98" t="e">
        <f t="shared" si="1"/>
        <v>#DIV/0!</v>
      </c>
      <c r="F87" s="98"/>
      <c r="G87" s="21">
        <f t="shared" si="2"/>
        <v>0</v>
      </c>
      <c r="H87" s="20">
        <v>35240316</v>
      </c>
      <c r="I87" s="21">
        <v>166.21</v>
      </c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9"/>
    </row>
    <row r="88" spans="1:23" x14ac:dyDescent="0.25">
      <c r="A88" s="96">
        <f t="shared" si="0"/>
        <v>35240317</v>
      </c>
      <c r="B88" s="97"/>
      <c r="C88" s="8"/>
      <c r="D88" s="9"/>
      <c r="E88" s="98" t="e">
        <f t="shared" si="1"/>
        <v>#DIV/0!</v>
      </c>
      <c r="F88" s="98"/>
      <c r="G88" s="21">
        <f t="shared" si="2"/>
        <v>0</v>
      </c>
      <c r="H88" s="20">
        <v>35240317</v>
      </c>
      <c r="I88" s="21">
        <v>221.59</v>
      </c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9"/>
    </row>
    <row r="89" spans="1:23" x14ac:dyDescent="0.25">
      <c r="A89" s="96">
        <f t="shared" ref="A89" si="16">H89</f>
        <v>35240319</v>
      </c>
      <c r="B89" s="97"/>
      <c r="C89" s="8"/>
      <c r="D89" s="9"/>
      <c r="E89" s="98" t="e">
        <f t="shared" ref="E89" si="17">C89/$B$10</f>
        <v>#DIV/0!</v>
      </c>
      <c r="F89" s="98"/>
      <c r="G89" s="21">
        <f t="shared" si="2"/>
        <v>0</v>
      </c>
      <c r="H89" s="20">
        <v>35240319</v>
      </c>
      <c r="I89" s="21">
        <v>9.23</v>
      </c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9"/>
    </row>
    <row r="90" spans="1:23" x14ac:dyDescent="0.25">
      <c r="A90" s="96">
        <f t="shared" si="0"/>
        <v>35240343</v>
      </c>
      <c r="B90" s="97"/>
      <c r="C90" s="8"/>
      <c r="D90" s="9"/>
      <c r="E90" s="98" t="e">
        <f t="shared" si="1"/>
        <v>#DIV/0!</v>
      </c>
      <c r="F90" s="98"/>
      <c r="G90" s="21">
        <f t="shared" si="2"/>
        <v>0</v>
      </c>
      <c r="H90" s="20">
        <v>35240343</v>
      </c>
      <c r="I90" s="21">
        <v>15.86</v>
      </c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9"/>
    </row>
    <row r="91" spans="1:23" x14ac:dyDescent="0.25">
      <c r="A91" s="96">
        <f t="shared" si="0"/>
        <v>35240344</v>
      </c>
      <c r="B91" s="97"/>
      <c r="C91" s="8"/>
      <c r="D91" s="9"/>
      <c r="E91" s="98" t="e">
        <f t="shared" si="1"/>
        <v>#DIV/0!</v>
      </c>
      <c r="F91" s="98"/>
      <c r="G91" s="21">
        <f t="shared" si="2"/>
        <v>0</v>
      </c>
      <c r="H91" s="20">
        <v>35240344</v>
      </c>
      <c r="I91" s="21">
        <v>23.74</v>
      </c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9"/>
    </row>
    <row r="92" spans="1:23" x14ac:dyDescent="0.25">
      <c r="A92" s="96">
        <f t="shared" si="0"/>
        <v>35240345</v>
      </c>
      <c r="B92" s="97"/>
      <c r="C92" s="8"/>
      <c r="D92" s="9"/>
      <c r="E92" s="98" t="e">
        <f t="shared" si="1"/>
        <v>#DIV/0!</v>
      </c>
      <c r="F92" s="98"/>
      <c r="G92" s="21">
        <f t="shared" si="2"/>
        <v>0</v>
      </c>
      <c r="H92" s="20">
        <v>35240345</v>
      </c>
      <c r="I92" s="21">
        <v>31.63</v>
      </c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9"/>
    </row>
    <row r="93" spans="1:23" x14ac:dyDescent="0.25">
      <c r="A93" s="96">
        <f t="shared" si="0"/>
        <v>35240346</v>
      </c>
      <c r="B93" s="97"/>
      <c r="C93" s="8"/>
      <c r="D93" s="9"/>
      <c r="E93" s="98" t="e">
        <f t="shared" si="1"/>
        <v>#DIV/0!</v>
      </c>
      <c r="F93" s="98"/>
      <c r="G93" s="21">
        <f t="shared" si="2"/>
        <v>0</v>
      </c>
      <c r="H93" s="20">
        <v>35240346</v>
      </c>
      <c r="I93" s="21">
        <v>47.48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9"/>
    </row>
    <row r="94" spans="1:23" x14ac:dyDescent="0.25">
      <c r="A94" s="96">
        <f t="shared" si="0"/>
        <v>35240353</v>
      </c>
      <c r="B94" s="97"/>
      <c r="C94" s="8"/>
      <c r="D94" s="9"/>
      <c r="E94" s="98" t="e">
        <f t="shared" si="1"/>
        <v>#DIV/0!</v>
      </c>
      <c r="F94" s="98"/>
      <c r="G94" s="21">
        <f t="shared" si="2"/>
        <v>0</v>
      </c>
      <c r="H94" s="20">
        <v>35240353</v>
      </c>
      <c r="I94" s="21">
        <v>7.92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9"/>
    </row>
    <row r="95" spans="1:23" x14ac:dyDescent="0.25">
      <c r="A95" s="96">
        <f t="shared" si="0"/>
        <v>35240354</v>
      </c>
      <c r="B95" s="97"/>
      <c r="C95" s="8"/>
      <c r="D95" s="9"/>
      <c r="E95" s="98" t="e">
        <f t="shared" si="1"/>
        <v>#DIV/0!</v>
      </c>
      <c r="F95" s="98"/>
      <c r="G95" s="21">
        <f t="shared" si="2"/>
        <v>0</v>
      </c>
      <c r="H95" s="20">
        <v>35240354</v>
      </c>
      <c r="I95" s="21">
        <v>11.91</v>
      </c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9"/>
    </row>
    <row r="96" spans="1:23" x14ac:dyDescent="0.25">
      <c r="A96" s="96">
        <f t="shared" si="0"/>
        <v>35240355</v>
      </c>
      <c r="B96" s="97"/>
      <c r="C96" s="8"/>
      <c r="D96" s="9"/>
      <c r="E96" s="98" t="e">
        <f t="shared" si="1"/>
        <v>#DIV/0!</v>
      </c>
      <c r="F96" s="98"/>
      <c r="G96" s="21">
        <f t="shared" si="2"/>
        <v>0</v>
      </c>
      <c r="H96" s="20">
        <v>35240355</v>
      </c>
      <c r="I96" s="21">
        <v>15.86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9"/>
    </row>
    <row r="97" spans="1:23" x14ac:dyDescent="0.25">
      <c r="A97" s="96">
        <f t="shared" si="0"/>
        <v>35240356</v>
      </c>
      <c r="B97" s="97"/>
      <c r="C97" s="8"/>
      <c r="D97" s="9"/>
      <c r="E97" s="98" t="e">
        <f t="shared" si="1"/>
        <v>#DIV/0!</v>
      </c>
      <c r="F97" s="98"/>
      <c r="G97" s="21">
        <f t="shared" si="2"/>
        <v>0</v>
      </c>
      <c r="H97" s="20">
        <v>35240356</v>
      </c>
      <c r="I97" s="21">
        <v>23.76</v>
      </c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9"/>
    </row>
    <row r="98" spans="1:23" x14ac:dyDescent="0.25">
      <c r="A98" s="96">
        <f t="shared" si="0"/>
        <v>35240360</v>
      </c>
      <c r="B98" s="97"/>
      <c r="C98" s="8"/>
      <c r="D98" s="9"/>
      <c r="E98" s="98" t="e">
        <f t="shared" si="1"/>
        <v>#DIV/0!</v>
      </c>
      <c r="F98" s="98"/>
      <c r="G98" s="21">
        <f t="shared" si="2"/>
        <v>0</v>
      </c>
      <c r="H98" s="20">
        <v>35240360</v>
      </c>
      <c r="I98" s="21">
        <v>9.23</v>
      </c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9"/>
    </row>
    <row r="99" spans="1:23" x14ac:dyDescent="0.25">
      <c r="A99" s="96">
        <f t="shared" si="0"/>
        <v>35240361</v>
      </c>
      <c r="B99" s="97"/>
      <c r="C99" s="8"/>
      <c r="D99" s="9"/>
      <c r="E99" s="98" t="e">
        <f t="shared" si="1"/>
        <v>#DIV/0!</v>
      </c>
      <c r="F99" s="98"/>
      <c r="G99" s="21">
        <f t="shared" si="2"/>
        <v>0</v>
      </c>
      <c r="H99" s="20">
        <v>35240361</v>
      </c>
      <c r="I99" s="21">
        <v>18.48</v>
      </c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9"/>
    </row>
    <row r="100" spans="1:23" x14ac:dyDescent="0.25">
      <c r="A100" s="96">
        <f t="shared" ref="A100:A159" si="18">H100</f>
        <v>35240362</v>
      </c>
      <c r="B100" s="97"/>
      <c r="C100" s="8"/>
      <c r="D100" s="9"/>
      <c r="E100" s="98" t="e">
        <f t="shared" ref="E100:E159" si="19">C100/$B$10</f>
        <v>#DIV/0!</v>
      </c>
      <c r="F100" s="98"/>
      <c r="G100" s="21">
        <f t="shared" ref="G100:G159" si="20">C100*I100</f>
        <v>0</v>
      </c>
      <c r="H100" s="20">
        <v>35240362</v>
      </c>
      <c r="I100" s="21">
        <v>36.92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9"/>
    </row>
    <row r="101" spans="1:23" x14ac:dyDescent="0.25">
      <c r="A101" s="96">
        <f t="shared" si="18"/>
        <v>35240363</v>
      </c>
      <c r="B101" s="97"/>
      <c r="C101" s="8"/>
      <c r="D101" s="9"/>
      <c r="E101" s="98" t="e">
        <f t="shared" si="19"/>
        <v>#DIV/0!</v>
      </c>
      <c r="F101" s="98"/>
      <c r="G101" s="21">
        <f t="shared" si="20"/>
        <v>0</v>
      </c>
      <c r="H101" s="20">
        <v>35240363</v>
      </c>
      <c r="I101" s="21">
        <v>55.42</v>
      </c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9"/>
    </row>
    <row r="102" spans="1:23" x14ac:dyDescent="0.25">
      <c r="A102" s="96">
        <f t="shared" si="18"/>
        <v>35240364</v>
      </c>
      <c r="B102" s="97"/>
      <c r="C102" s="8"/>
      <c r="D102" s="9"/>
      <c r="E102" s="98" t="e">
        <f t="shared" si="19"/>
        <v>#DIV/0!</v>
      </c>
      <c r="F102" s="98"/>
      <c r="G102" s="21">
        <f t="shared" si="20"/>
        <v>0</v>
      </c>
      <c r="H102" s="20">
        <v>35240364</v>
      </c>
      <c r="I102" s="21">
        <v>83.1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9"/>
    </row>
    <row r="103" spans="1:23" x14ac:dyDescent="0.25">
      <c r="A103" s="96">
        <f t="shared" si="18"/>
        <v>35240365</v>
      </c>
      <c r="B103" s="97"/>
      <c r="C103" s="8"/>
      <c r="D103" s="9"/>
      <c r="E103" s="98" t="e">
        <f t="shared" si="19"/>
        <v>#DIV/0!</v>
      </c>
      <c r="F103" s="98"/>
      <c r="G103" s="21">
        <f t="shared" si="20"/>
        <v>0</v>
      </c>
      <c r="H103" s="20">
        <v>35240365</v>
      </c>
      <c r="I103" s="21">
        <v>110.78</v>
      </c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9"/>
    </row>
    <row r="104" spans="1:23" x14ac:dyDescent="0.25">
      <c r="A104" s="96">
        <f t="shared" si="18"/>
        <v>35240366</v>
      </c>
      <c r="B104" s="97"/>
      <c r="C104" s="8"/>
      <c r="D104" s="9"/>
      <c r="E104" s="98" t="e">
        <f t="shared" si="19"/>
        <v>#DIV/0!</v>
      </c>
      <c r="F104" s="98"/>
      <c r="G104" s="21">
        <f t="shared" si="20"/>
        <v>0</v>
      </c>
      <c r="H104" s="20">
        <v>35240366</v>
      </c>
      <c r="I104" s="21">
        <v>166.21</v>
      </c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9"/>
    </row>
    <row r="105" spans="1:23" x14ac:dyDescent="0.25">
      <c r="A105" s="96">
        <f t="shared" si="18"/>
        <v>35240410</v>
      </c>
      <c r="B105" s="97"/>
      <c r="C105" s="8"/>
      <c r="D105" s="9"/>
      <c r="E105" s="98" t="e">
        <f t="shared" si="19"/>
        <v>#DIV/0!</v>
      </c>
      <c r="F105" s="98"/>
      <c r="G105" s="21">
        <f t="shared" si="20"/>
        <v>0</v>
      </c>
      <c r="H105" s="20">
        <v>35240410</v>
      </c>
      <c r="I105" s="21">
        <v>11.84</v>
      </c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9"/>
    </row>
    <row r="106" spans="1:23" x14ac:dyDescent="0.25">
      <c r="A106" s="96">
        <f t="shared" si="18"/>
        <v>35240411</v>
      </c>
      <c r="B106" s="97"/>
      <c r="C106" s="8"/>
      <c r="D106" s="9"/>
      <c r="E106" s="98" t="e">
        <f t="shared" si="19"/>
        <v>#DIV/0!</v>
      </c>
      <c r="F106" s="98"/>
      <c r="G106" s="21">
        <f t="shared" si="20"/>
        <v>0</v>
      </c>
      <c r="H106" s="20">
        <v>35240411</v>
      </c>
      <c r="I106" s="21">
        <v>23.7</v>
      </c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9"/>
    </row>
    <row r="107" spans="1:23" x14ac:dyDescent="0.25">
      <c r="A107" s="96">
        <f t="shared" si="18"/>
        <v>35240412</v>
      </c>
      <c r="B107" s="97"/>
      <c r="C107" s="8"/>
      <c r="D107" s="9"/>
      <c r="E107" s="98" t="e">
        <f t="shared" si="19"/>
        <v>#DIV/0!</v>
      </c>
      <c r="F107" s="98"/>
      <c r="G107" s="21">
        <f t="shared" si="20"/>
        <v>0</v>
      </c>
      <c r="H107" s="20">
        <v>35240412</v>
      </c>
      <c r="I107" s="21">
        <v>47.36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9"/>
    </row>
    <row r="108" spans="1:23" x14ac:dyDescent="0.25">
      <c r="A108" s="96">
        <f t="shared" si="18"/>
        <v>35240413</v>
      </c>
      <c r="B108" s="97"/>
      <c r="C108" s="8"/>
      <c r="D108" s="9"/>
      <c r="E108" s="98" t="e">
        <f t="shared" si="19"/>
        <v>#DIV/0!</v>
      </c>
      <c r="F108" s="98"/>
      <c r="G108" s="21">
        <f t="shared" si="20"/>
        <v>0</v>
      </c>
      <c r="H108" s="20">
        <v>35240413</v>
      </c>
      <c r="I108" s="21">
        <v>71.040000000000006</v>
      </c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9"/>
    </row>
    <row r="109" spans="1:23" x14ac:dyDescent="0.25">
      <c r="A109" s="96">
        <f t="shared" si="18"/>
        <v>35240414</v>
      </c>
      <c r="B109" s="97"/>
      <c r="C109" s="8"/>
      <c r="D109" s="9"/>
      <c r="E109" s="98" t="e">
        <f t="shared" si="19"/>
        <v>#DIV/0!</v>
      </c>
      <c r="F109" s="98"/>
      <c r="G109" s="21">
        <f t="shared" si="20"/>
        <v>0</v>
      </c>
      <c r="H109" s="20">
        <v>35240414</v>
      </c>
      <c r="I109" s="21">
        <v>106.59</v>
      </c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9"/>
    </row>
    <row r="110" spans="1:23" x14ac:dyDescent="0.25">
      <c r="A110" s="96">
        <f t="shared" si="18"/>
        <v>35240415</v>
      </c>
      <c r="B110" s="97"/>
      <c r="C110" s="8"/>
      <c r="D110" s="9"/>
      <c r="E110" s="98" t="e">
        <f t="shared" si="19"/>
        <v>#DIV/0!</v>
      </c>
      <c r="F110" s="98"/>
      <c r="G110" s="21">
        <f t="shared" si="20"/>
        <v>0</v>
      </c>
      <c r="H110" s="20">
        <v>35240415</v>
      </c>
      <c r="I110" s="21">
        <v>142.09</v>
      </c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9"/>
    </row>
    <row r="111" spans="1:23" x14ac:dyDescent="0.25">
      <c r="A111" s="96">
        <f t="shared" si="18"/>
        <v>35240416</v>
      </c>
      <c r="B111" s="97"/>
      <c r="C111" s="8"/>
      <c r="D111" s="9"/>
      <c r="E111" s="98" t="e">
        <f t="shared" si="19"/>
        <v>#DIV/0!</v>
      </c>
      <c r="F111" s="98"/>
      <c r="G111" s="21">
        <f t="shared" si="20"/>
        <v>0</v>
      </c>
      <c r="H111" s="20">
        <v>35240416</v>
      </c>
      <c r="I111" s="21">
        <v>213.13</v>
      </c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9"/>
    </row>
    <row r="112" spans="1:23" x14ac:dyDescent="0.25">
      <c r="A112" s="96">
        <f t="shared" si="18"/>
        <v>35240417</v>
      </c>
      <c r="B112" s="97"/>
      <c r="C112" s="8"/>
      <c r="D112" s="9"/>
      <c r="E112" s="98" t="e">
        <f t="shared" si="19"/>
        <v>#DIV/0!</v>
      </c>
      <c r="F112" s="98"/>
      <c r="G112" s="21">
        <f t="shared" si="20"/>
        <v>0</v>
      </c>
      <c r="H112" s="20">
        <v>35240417</v>
      </c>
      <c r="I112" s="21">
        <v>284.12</v>
      </c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9"/>
    </row>
    <row r="113" spans="1:23" x14ac:dyDescent="0.25">
      <c r="A113" s="96">
        <f t="shared" ref="A113" si="21">H113</f>
        <v>35240419</v>
      </c>
      <c r="B113" s="97"/>
      <c r="C113" s="8"/>
      <c r="D113" s="9"/>
      <c r="E113" s="98" t="e">
        <f t="shared" ref="E113" si="22">C113/$B$10</f>
        <v>#DIV/0!</v>
      </c>
      <c r="F113" s="98"/>
      <c r="G113" s="21">
        <f t="shared" si="20"/>
        <v>0</v>
      </c>
      <c r="H113" s="20">
        <v>35240419</v>
      </c>
      <c r="I113" s="21">
        <v>11.84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9"/>
    </row>
    <row r="114" spans="1:23" x14ac:dyDescent="0.25">
      <c r="A114" s="96">
        <f t="shared" si="18"/>
        <v>35240443</v>
      </c>
      <c r="B114" s="97"/>
      <c r="C114" s="8"/>
      <c r="D114" s="9"/>
      <c r="E114" s="98" t="e">
        <f t="shared" si="19"/>
        <v>#DIV/0!</v>
      </c>
      <c r="F114" s="98"/>
      <c r="G114" s="21">
        <f t="shared" si="20"/>
        <v>0</v>
      </c>
      <c r="H114" s="20">
        <v>35240443</v>
      </c>
      <c r="I114" s="21">
        <v>20.309999999999999</v>
      </c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9"/>
    </row>
    <row r="115" spans="1:23" x14ac:dyDescent="0.25">
      <c r="A115" s="96">
        <f t="shared" si="18"/>
        <v>35240444</v>
      </c>
      <c r="B115" s="97"/>
      <c r="C115" s="8"/>
      <c r="D115" s="9"/>
      <c r="E115" s="98" t="e">
        <f t="shared" si="19"/>
        <v>#DIV/0!</v>
      </c>
      <c r="F115" s="98"/>
      <c r="G115" s="21">
        <f t="shared" si="20"/>
        <v>0</v>
      </c>
      <c r="H115" s="20">
        <v>35240444</v>
      </c>
      <c r="I115" s="21">
        <v>30.43</v>
      </c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9"/>
    </row>
    <row r="116" spans="1:23" x14ac:dyDescent="0.25">
      <c r="A116" s="96">
        <f t="shared" si="18"/>
        <v>35240445</v>
      </c>
      <c r="B116" s="97"/>
      <c r="C116" s="8"/>
      <c r="D116" s="9"/>
      <c r="E116" s="98" t="e">
        <f t="shared" si="19"/>
        <v>#DIV/0!</v>
      </c>
      <c r="F116" s="98"/>
      <c r="G116" s="21">
        <f t="shared" si="20"/>
        <v>0</v>
      </c>
      <c r="H116" s="20">
        <v>35240445</v>
      </c>
      <c r="I116" s="21">
        <v>40.61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9"/>
    </row>
    <row r="117" spans="1:23" x14ac:dyDescent="0.25">
      <c r="A117" s="96">
        <f t="shared" si="18"/>
        <v>35240446</v>
      </c>
      <c r="B117" s="97"/>
      <c r="C117" s="8"/>
      <c r="D117" s="9"/>
      <c r="E117" s="98" t="e">
        <f t="shared" si="19"/>
        <v>#DIV/0!</v>
      </c>
      <c r="F117" s="98"/>
      <c r="G117" s="21">
        <f t="shared" si="20"/>
        <v>0</v>
      </c>
      <c r="H117" s="20">
        <v>35240446</v>
      </c>
      <c r="I117" s="21">
        <v>60.91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9"/>
    </row>
    <row r="118" spans="1:23" x14ac:dyDescent="0.25">
      <c r="A118" s="96">
        <f t="shared" si="18"/>
        <v>35240453</v>
      </c>
      <c r="B118" s="97"/>
      <c r="C118" s="8"/>
      <c r="D118" s="9"/>
      <c r="E118" s="98" t="e">
        <f t="shared" si="19"/>
        <v>#DIV/0!</v>
      </c>
      <c r="F118" s="98"/>
      <c r="G118" s="21">
        <f t="shared" si="20"/>
        <v>0</v>
      </c>
      <c r="H118" s="20">
        <v>35240453</v>
      </c>
      <c r="I118" s="21">
        <v>10.14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9"/>
    </row>
    <row r="119" spans="1:23" x14ac:dyDescent="0.25">
      <c r="A119" s="96">
        <f t="shared" si="18"/>
        <v>35240454</v>
      </c>
      <c r="B119" s="97"/>
      <c r="C119" s="8"/>
      <c r="D119" s="9"/>
      <c r="E119" s="98" t="e">
        <f t="shared" si="19"/>
        <v>#DIV/0!</v>
      </c>
      <c r="F119" s="98"/>
      <c r="G119" s="21">
        <f t="shared" si="20"/>
        <v>0</v>
      </c>
      <c r="H119" s="20">
        <v>35240454</v>
      </c>
      <c r="I119" s="21">
        <v>15.24</v>
      </c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9"/>
    </row>
    <row r="120" spans="1:23" x14ac:dyDescent="0.25">
      <c r="A120" s="96">
        <f t="shared" si="18"/>
        <v>35240455</v>
      </c>
      <c r="B120" s="97"/>
      <c r="C120" s="8"/>
      <c r="D120" s="9"/>
      <c r="E120" s="98" t="e">
        <f t="shared" si="19"/>
        <v>#DIV/0!</v>
      </c>
      <c r="F120" s="98"/>
      <c r="G120" s="21">
        <f t="shared" si="20"/>
        <v>0</v>
      </c>
      <c r="H120" s="20">
        <v>35240455</v>
      </c>
      <c r="I120" s="21">
        <v>20.309999999999999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9"/>
    </row>
    <row r="121" spans="1:23" x14ac:dyDescent="0.25">
      <c r="A121" s="96">
        <f t="shared" si="18"/>
        <v>35240456</v>
      </c>
      <c r="B121" s="97"/>
      <c r="C121" s="8"/>
      <c r="D121" s="9"/>
      <c r="E121" s="98" t="e">
        <f t="shared" si="19"/>
        <v>#DIV/0!</v>
      </c>
      <c r="F121" s="98"/>
      <c r="G121" s="21">
        <f t="shared" si="20"/>
        <v>0</v>
      </c>
      <c r="H121" s="20">
        <v>35240456</v>
      </c>
      <c r="I121" s="21">
        <v>30.43</v>
      </c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9"/>
    </row>
    <row r="122" spans="1:23" x14ac:dyDescent="0.25">
      <c r="A122" s="96">
        <f t="shared" si="18"/>
        <v>35240460</v>
      </c>
      <c r="B122" s="97"/>
      <c r="C122" s="8"/>
      <c r="D122" s="9"/>
      <c r="E122" s="98" t="e">
        <f t="shared" si="19"/>
        <v>#DIV/0!</v>
      </c>
      <c r="F122" s="98"/>
      <c r="G122" s="21">
        <f t="shared" si="20"/>
        <v>0</v>
      </c>
      <c r="H122" s="20">
        <v>35240460</v>
      </c>
      <c r="I122" s="21">
        <v>11.84</v>
      </c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9"/>
    </row>
    <row r="123" spans="1:23" x14ac:dyDescent="0.25">
      <c r="A123" s="96">
        <f t="shared" si="18"/>
        <v>35240461</v>
      </c>
      <c r="B123" s="97"/>
      <c r="C123" s="8"/>
      <c r="D123" s="9"/>
      <c r="E123" s="98" t="e">
        <f t="shared" si="19"/>
        <v>#DIV/0!</v>
      </c>
      <c r="F123" s="98"/>
      <c r="G123" s="21">
        <f t="shared" si="20"/>
        <v>0</v>
      </c>
      <c r="H123" s="20">
        <v>35240461</v>
      </c>
      <c r="I123" s="21">
        <v>23.7</v>
      </c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9"/>
    </row>
    <row r="124" spans="1:23" x14ac:dyDescent="0.25">
      <c r="A124" s="96">
        <f t="shared" si="18"/>
        <v>35240462</v>
      </c>
      <c r="B124" s="97"/>
      <c r="C124" s="8"/>
      <c r="D124" s="9"/>
      <c r="E124" s="98" t="e">
        <f t="shared" si="19"/>
        <v>#DIV/0!</v>
      </c>
      <c r="F124" s="98"/>
      <c r="G124" s="21">
        <f t="shared" si="20"/>
        <v>0</v>
      </c>
      <c r="H124" s="20">
        <v>35240462</v>
      </c>
      <c r="I124" s="21">
        <v>47.36</v>
      </c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9"/>
    </row>
    <row r="125" spans="1:23" x14ac:dyDescent="0.25">
      <c r="A125" s="96">
        <f t="shared" si="18"/>
        <v>35240463</v>
      </c>
      <c r="B125" s="97"/>
      <c r="C125" s="8"/>
      <c r="D125" s="9"/>
      <c r="E125" s="98" t="e">
        <f t="shared" si="19"/>
        <v>#DIV/0!</v>
      </c>
      <c r="F125" s="98"/>
      <c r="G125" s="21">
        <f t="shared" si="20"/>
        <v>0</v>
      </c>
      <c r="H125" s="20">
        <v>35240463</v>
      </c>
      <c r="I125" s="21">
        <v>71.040000000000006</v>
      </c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9"/>
    </row>
    <row r="126" spans="1:23" x14ac:dyDescent="0.25">
      <c r="A126" s="96">
        <f t="shared" si="18"/>
        <v>35240464</v>
      </c>
      <c r="B126" s="97"/>
      <c r="C126" s="8"/>
      <c r="D126" s="9"/>
      <c r="E126" s="98" t="e">
        <f t="shared" si="19"/>
        <v>#DIV/0!</v>
      </c>
      <c r="F126" s="98"/>
      <c r="G126" s="21">
        <f t="shared" si="20"/>
        <v>0</v>
      </c>
      <c r="H126" s="20">
        <v>35240464</v>
      </c>
      <c r="I126" s="21">
        <v>106.59</v>
      </c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9"/>
    </row>
    <row r="127" spans="1:23" x14ac:dyDescent="0.25">
      <c r="A127" s="96">
        <f t="shared" si="18"/>
        <v>35240465</v>
      </c>
      <c r="B127" s="97"/>
      <c r="C127" s="8"/>
      <c r="D127" s="9"/>
      <c r="E127" s="98" t="e">
        <f t="shared" si="19"/>
        <v>#DIV/0!</v>
      </c>
      <c r="F127" s="98"/>
      <c r="G127" s="21">
        <f t="shared" si="20"/>
        <v>0</v>
      </c>
      <c r="H127" s="20">
        <v>35240465</v>
      </c>
      <c r="I127" s="21">
        <v>142.09</v>
      </c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9"/>
    </row>
    <row r="128" spans="1:23" x14ac:dyDescent="0.25">
      <c r="A128" s="96">
        <f t="shared" si="18"/>
        <v>35240466</v>
      </c>
      <c r="B128" s="97"/>
      <c r="C128" s="8"/>
      <c r="D128" s="9"/>
      <c r="E128" s="98" t="e">
        <f t="shared" si="19"/>
        <v>#DIV/0!</v>
      </c>
      <c r="F128" s="98"/>
      <c r="G128" s="21">
        <f t="shared" si="20"/>
        <v>0</v>
      </c>
      <c r="H128" s="20">
        <v>35240466</v>
      </c>
      <c r="I128" s="21">
        <v>213.13</v>
      </c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9"/>
    </row>
    <row r="129" spans="1:23" x14ac:dyDescent="0.25">
      <c r="A129" s="96">
        <f t="shared" si="18"/>
        <v>35240510</v>
      </c>
      <c r="B129" s="97"/>
      <c r="C129" s="8"/>
      <c r="D129" s="9"/>
      <c r="E129" s="98" t="e">
        <f t="shared" si="19"/>
        <v>#DIV/0!</v>
      </c>
      <c r="F129" s="98"/>
      <c r="G129" s="21">
        <f t="shared" si="20"/>
        <v>0</v>
      </c>
      <c r="H129" s="20">
        <v>35240510</v>
      </c>
      <c r="I129" s="21">
        <v>10.199999999999999</v>
      </c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9"/>
    </row>
    <row r="130" spans="1:23" x14ac:dyDescent="0.25">
      <c r="A130" s="96">
        <f t="shared" si="18"/>
        <v>35240511</v>
      </c>
      <c r="B130" s="97"/>
      <c r="C130" s="8"/>
      <c r="D130" s="9"/>
      <c r="E130" s="98" t="e">
        <f t="shared" si="19"/>
        <v>#DIV/0!</v>
      </c>
      <c r="F130" s="98"/>
      <c r="G130" s="21">
        <f t="shared" si="20"/>
        <v>0</v>
      </c>
      <c r="H130" s="20">
        <v>35240511</v>
      </c>
      <c r="I130" s="21">
        <v>20.399999999999999</v>
      </c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9"/>
    </row>
    <row r="131" spans="1:23" x14ac:dyDescent="0.25">
      <c r="A131" s="96">
        <f t="shared" si="18"/>
        <v>35240512</v>
      </c>
      <c r="B131" s="97"/>
      <c r="C131" s="8"/>
      <c r="D131" s="9"/>
      <c r="E131" s="98" t="e">
        <f t="shared" si="19"/>
        <v>#DIV/0!</v>
      </c>
      <c r="F131" s="98"/>
      <c r="G131" s="21">
        <f t="shared" si="20"/>
        <v>0</v>
      </c>
      <c r="H131" s="20">
        <v>35240512</v>
      </c>
      <c r="I131" s="21">
        <v>40.72</v>
      </c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9"/>
    </row>
    <row r="132" spans="1:23" x14ac:dyDescent="0.25">
      <c r="A132" s="96">
        <f t="shared" si="18"/>
        <v>35240513</v>
      </c>
      <c r="B132" s="97"/>
      <c r="C132" s="8"/>
      <c r="D132" s="9"/>
      <c r="E132" s="98" t="e">
        <f t="shared" si="19"/>
        <v>#DIV/0!</v>
      </c>
      <c r="F132" s="98"/>
      <c r="G132" s="21">
        <f t="shared" si="20"/>
        <v>0</v>
      </c>
      <c r="H132" s="20">
        <v>35240513</v>
      </c>
      <c r="I132" s="21">
        <v>61.14</v>
      </c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9"/>
    </row>
    <row r="133" spans="1:23" x14ac:dyDescent="0.25">
      <c r="A133" s="96">
        <f t="shared" si="18"/>
        <v>35240514</v>
      </c>
      <c r="B133" s="97"/>
      <c r="C133" s="8"/>
      <c r="D133" s="9"/>
      <c r="E133" s="98" t="e">
        <f t="shared" si="19"/>
        <v>#DIV/0!</v>
      </c>
      <c r="F133" s="98"/>
      <c r="G133" s="21">
        <f t="shared" si="20"/>
        <v>0</v>
      </c>
      <c r="H133" s="20">
        <v>35240514</v>
      </c>
      <c r="I133" s="21">
        <v>91.66</v>
      </c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9"/>
    </row>
    <row r="134" spans="1:23" x14ac:dyDescent="0.25">
      <c r="A134" s="96">
        <f t="shared" si="18"/>
        <v>35240515</v>
      </c>
      <c r="B134" s="97"/>
      <c r="C134" s="8"/>
      <c r="D134" s="9"/>
      <c r="E134" s="98" t="e">
        <f t="shared" si="19"/>
        <v>#DIV/0!</v>
      </c>
      <c r="F134" s="98"/>
      <c r="G134" s="21">
        <f t="shared" si="20"/>
        <v>0</v>
      </c>
      <c r="H134" s="20">
        <v>35240515</v>
      </c>
      <c r="I134" s="21">
        <v>122.22</v>
      </c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9"/>
    </row>
    <row r="135" spans="1:23" x14ac:dyDescent="0.25">
      <c r="A135" s="96">
        <f t="shared" si="18"/>
        <v>35240516</v>
      </c>
      <c r="B135" s="97"/>
      <c r="C135" s="8"/>
      <c r="D135" s="9"/>
      <c r="E135" s="98" t="e">
        <f t="shared" si="19"/>
        <v>#DIV/0!</v>
      </c>
      <c r="F135" s="98"/>
      <c r="G135" s="21">
        <f t="shared" si="20"/>
        <v>0</v>
      </c>
      <c r="H135" s="20">
        <v>35240516</v>
      </c>
      <c r="I135" s="21">
        <v>183.36</v>
      </c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9"/>
    </row>
    <row r="136" spans="1:23" x14ac:dyDescent="0.25">
      <c r="A136" s="96">
        <f t="shared" ref="A136" si="23">H136</f>
        <v>35240519</v>
      </c>
      <c r="B136" s="97"/>
      <c r="C136" s="8"/>
      <c r="D136" s="9"/>
      <c r="E136" s="98" t="e">
        <f t="shared" ref="E136" si="24">C136/$B$10</f>
        <v>#DIV/0!</v>
      </c>
      <c r="F136" s="98"/>
      <c r="G136" s="21">
        <f t="shared" si="20"/>
        <v>0</v>
      </c>
      <c r="H136" s="20">
        <v>35240519</v>
      </c>
      <c r="I136" s="21">
        <v>10.199999999999999</v>
      </c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9"/>
    </row>
    <row r="137" spans="1:23" x14ac:dyDescent="0.25">
      <c r="A137" s="96">
        <f t="shared" si="18"/>
        <v>35240543</v>
      </c>
      <c r="B137" s="97"/>
      <c r="C137" s="8"/>
      <c r="D137" s="9"/>
      <c r="E137" s="98" t="e">
        <f t="shared" si="19"/>
        <v>#DIV/0!</v>
      </c>
      <c r="F137" s="98"/>
      <c r="G137" s="21">
        <f t="shared" si="20"/>
        <v>0</v>
      </c>
      <c r="H137" s="20">
        <v>35240543</v>
      </c>
      <c r="I137" s="21">
        <v>17.47</v>
      </c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9"/>
    </row>
    <row r="138" spans="1:23" x14ac:dyDescent="0.25">
      <c r="A138" s="96">
        <f t="shared" si="18"/>
        <v>35240544</v>
      </c>
      <c r="B138" s="97"/>
      <c r="C138" s="8"/>
      <c r="D138" s="9"/>
      <c r="E138" s="98" t="e">
        <f t="shared" si="19"/>
        <v>#DIV/0!</v>
      </c>
      <c r="F138" s="98"/>
      <c r="G138" s="21">
        <f t="shared" si="20"/>
        <v>0</v>
      </c>
      <c r="H138" s="20">
        <v>35240544</v>
      </c>
      <c r="I138" s="21">
        <v>26.21</v>
      </c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9"/>
    </row>
    <row r="139" spans="1:23" x14ac:dyDescent="0.25">
      <c r="A139" s="96">
        <f t="shared" si="18"/>
        <v>35240545</v>
      </c>
      <c r="B139" s="97"/>
      <c r="C139" s="8"/>
      <c r="D139" s="9"/>
      <c r="E139" s="98" t="e">
        <f t="shared" si="19"/>
        <v>#DIV/0!</v>
      </c>
      <c r="F139" s="98"/>
      <c r="G139" s="21">
        <f t="shared" si="20"/>
        <v>0</v>
      </c>
      <c r="H139" s="20">
        <v>35240545</v>
      </c>
      <c r="I139" s="21">
        <v>34.909999999999997</v>
      </c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9"/>
    </row>
    <row r="140" spans="1:23" x14ac:dyDescent="0.25">
      <c r="A140" s="96">
        <f t="shared" si="18"/>
        <v>35240546</v>
      </c>
      <c r="B140" s="97"/>
      <c r="C140" s="8"/>
      <c r="D140" s="9"/>
      <c r="E140" s="98" t="e">
        <f t="shared" si="19"/>
        <v>#DIV/0!</v>
      </c>
      <c r="F140" s="98"/>
      <c r="G140" s="21">
        <f t="shared" si="20"/>
        <v>0</v>
      </c>
      <c r="H140" s="20">
        <v>35240546</v>
      </c>
      <c r="I140" s="21">
        <v>52.37</v>
      </c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9"/>
    </row>
    <row r="141" spans="1:23" x14ac:dyDescent="0.25">
      <c r="A141" s="96">
        <f t="shared" si="18"/>
        <v>35240553</v>
      </c>
      <c r="B141" s="97"/>
      <c r="C141" s="8"/>
      <c r="D141" s="9"/>
      <c r="E141" s="98" t="e">
        <f t="shared" si="19"/>
        <v>#DIV/0!</v>
      </c>
      <c r="F141" s="98"/>
      <c r="G141" s="21">
        <f t="shared" si="20"/>
        <v>0</v>
      </c>
      <c r="H141" s="20">
        <v>35240553</v>
      </c>
      <c r="I141" s="21">
        <v>8.74</v>
      </c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9"/>
    </row>
    <row r="142" spans="1:23" x14ac:dyDescent="0.25">
      <c r="A142" s="96">
        <f t="shared" si="18"/>
        <v>35240554</v>
      </c>
      <c r="B142" s="97"/>
      <c r="C142" s="8"/>
      <c r="D142" s="9"/>
      <c r="E142" s="98" t="e">
        <f t="shared" si="19"/>
        <v>#DIV/0!</v>
      </c>
      <c r="F142" s="98"/>
      <c r="G142" s="21">
        <f t="shared" si="20"/>
        <v>0</v>
      </c>
      <c r="H142" s="20">
        <v>35240554</v>
      </c>
      <c r="I142" s="21">
        <v>13.1</v>
      </c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9"/>
    </row>
    <row r="143" spans="1:23" x14ac:dyDescent="0.25">
      <c r="A143" s="96">
        <f t="shared" si="18"/>
        <v>35240555</v>
      </c>
      <c r="B143" s="97"/>
      <c r="C143" s="8"/>
      <c r="D143" s="9"/>
      <c r="E143" s="98" t="e">
        <f t="shared" si="19"/>
        <v>#DIV/0!</v>
      </c>
      <c r="F143" s="98"/>
      <c r="G143" s="21">
        <f t="shared" si="20"/>
        <v>0</v>
      </c>
      <c r="H143" s="20">
        <v>35240555</v>
      </c>
      <c r="I143" s="21">
        <v>17.47</v>
      </c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9"/>
    </row>
    <row r="144" spans="1:23" x14ac:dyDescent="0.25">
      <c r="A144" s="96">
        <f t="shared" si="18"/>
        <v>35240556</v>
      </c>
      <c r="B144" s="97"/>
      <c r="C144" s="8"/>
      <c r="D144" s="9"/>
      <c r="E144" s="98" t="e">
        <f t="shared" si="19"/>
        <v>#DIV/0!</v>
      </c>
      <c r="F144" s="98"/>
      <c r="G144" s="21">
        <f t="shared" si="20"/>
        <v>0</v>
      </c>
      <c r="H144" s="20">
        <v>35240556</v>
      </c>
      <c r="I144" s="21">
        <v>26.22</v>
      </c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9"/>
    </row>
    <row r="145" spans="1:23" x14ac:dyDescent="0.25">
      <c r="A145" s="96">
        <f t="shared" si="18"/>
        <v>35240557</v>
      </c>
      <c r="B145" s="97"/>
      <c r="C145" s="8"/>
      <c r="D145" s="9"/>
      <c r="E145" s="98" t="e">
        <f t="shared" si="19"/>
        <v>#DIV/0!</v>
      </c>
      <c r="F145" s="98"/>
      <c r="G145" s="21">
        <f t="shared" si="20"/>
        <v>0</v>
      </c>
      <c r="H145" s="20">
        <v>35240557</v>
      </c>
      <c r="I145" s="21">
        <v>34.92</v>
      </c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9"/>
    </row>
    <row r="146" spans="1:23" x14ac:dyDescent="0.25">
      <c r="A146" s="96">
        <f t="shared" si="18"/>
        <v>35240558</v>
      </c>
      <c r="B146" s="97"/>
      <c r="C146" s="8"/>
      <c r="D146" s="9"/>
      <c r="E146" s="98" t="e">
        <f t="shared" si="19"/>
        <v>#DIV/0!</v>
      </c>
      <c r="F146" s="98"/>
      <c r="G146" s="21">
        <f t="shared" si="20"/>
        <v>0</v>
      </c>
      <c r="H146" s="20">
        <v>35240558</v>
      </c>
      <c r="I146" s="21">
        <v>43.68</v>
      </c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9"/>
    </row>
    <row r="147" spans="1:23" x14ac:dyDescent="0.25">
      <c r="A147" s="96">
        <f t="shared" si="18"/>
        <v>35240560</v>
      </c>
      <c r="B147" s="97"/>
      <c r="C147" s="8"/>
      <c r="D147" s="9"/>
      <c r="E147" s="98" t="e">
        <f t="shared" si="19"/>
        <v>#DIV/0!</v>
      </c>
      <c r="F147" s="98"/>
      <c r="G147" s="21">
        <f t="shared" si="20"/>
        <v>0</v>
      </c>
      <c r="H147" s="20">
        <v>35240560</v>
      </c>
      <c r="I147" s="21">
        <v>10.19</v>
      </c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9"/>
    </row>
    <row r="148" spans="1:23" x14ac:dyDescent="0.25">
      <c r="A148" s="96">
        <f t="shared" si="18"/>
        <v>35240561</v>
      </c>
      <c r="B148" s="97"/>
      <c r="C148" s="8"/>
      <c r="D148" s="9"/>
      <c r="E148" s="98" t="e">
        <f t="shared" si="19"/>
        <v>#DIV/0!</v>
      </c>
      <c r="F148" s="98"/>
      <c r="G148" s="21">
        <f t="shared" si="20"/>
        <v>0</v>
      </c>
      <c r="H148" s="20">
        <v>35240561</v>
      </c>
      <c r="I148" s="21">
        <v>20.399999999999999</v>
      </c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9"/>
    </row>
    <row r="149" spans="1:23" x14ac:dyDescent="0.25">
      <c r="A149" s="96">
        <f t="shared" si="18"/>
        <v>35240562</v>
      </c>
      <c r="B149" s="97"/>
      <c r="C149" s="8"/>
      <c r="D149" s="9"/>
      <c r="E149" s="98" t="e">
        <f t="shared" si="19"/>
        <v>#DIV/0!</v>
      </c>
      <c r="F149" s="98"/>
      <c r="G149" s="21">
        <f t="shared" si="20"/>
        <v>0</v>
      </c>
      <c r="H149" s="20">
        <v>35240562</v>
      </c>
      <c r="I149" s="21">
        <v>40.72</v>
      </c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9"/>
    </row>
    <row r="150" spans="1:23" x14ac:dyDescent="0.25">
      <c r="A150" s="96">
        <f t="shared" si="18"/>
        <v>35240563</v>
      </c>
      <c r="B150" s="97"/>
      <c r="C150" s="8"/>
      <c r="D150" s="9"/>
      <c r="E150" s="98" t="e">
        <f t="shared" si="19"/>
        <v>#DIV/0!</v>
      </c>
      <c r="F150" s="98"/>
      <c r="G150" s="21">
        <f t="shared" si="20"/>
        <v>0</v>
      </c>
      <c r="H150" s="20">
        <v>35240563</v>
      </c>
      <c r="I150" s="21">
        <v>61.14</v>
      </c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9"/>
    </row>
    <row r="151" spans="1:23" x14ac:dyDescent="0.25">
      <c r="A151" s="96">
        <f t="shared" si="18"/>
        <v>35240564</v>
      </c>
      <c r="B151" s="97"/>
      <c r="C151" s="8"/>
      <c r="D151" s="9"/>
      <c r="E151" s="98" t="e">
        <f t="shared" si="19"/>
        <v>#DIV/0!</v>
      </c>
      <c r="F151" s="98"/>
      <c r="G151" s="21">
        <f t="shared" si="20"/>
        <v>0</v>
      </c>
      <c r="H151" s="20">
        <v>35240564</v>
      </c>
      <c r="I151" s="21">
        <v>91.66</v>
      </c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9"/>
    </row>
    <row r="152" spans="1:23" x14ac:dyDescent="0.25">
      <c r="A152" s="96">
        <f t="shared" si="18"/>
        <v>35240565</v>
      </c>
      <c r="B152" s="97"/>
      <c r="C152" s="8"/>
      <c r="D152" s="9"/>
      <c r="E152" s="98" t="e">
        <f t="shared" si="19"/>
        <v>#DIV/0!</v>
      </c>
      <c r="F152" s="98"/>
      <c r="G152" s="21">
        <f t="shared" si="20"/>
        <v>0</v>
      </c>
      <c r="H152" s="20">
        <v>35240565</v>
      </c>
      <c r="I152" s="21">
        <v>122.22</v>
      </c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9"/>
    </row>
    <row r="153" spans="1:23" x14ac:dyDescent="0.25">
      <c r="A153" s="96">
        <f t="shared" si="18"/>
        <v>35240566</v>
      </c>
      <c r="B153" s="97"/>
      <c r="C153" s="8"/>
      <c r="D153" s="9"/>
      <c r="E153" s="98" t="e">
        <f t="shared" si="19"/>
        <v>#DIV/0!</v>
      </c>
      <c r="F153" s="98"/>
      <c r="G153" s="21">
        <f t="shared" si="20"/>
        <v>0</v>
      </c>
      <c r="H153" s="20">
        <v>35240566</v>
      </c>
      <c r="I153" s="21">
        <v>183.36</v>
      </c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9"/>
    </row>
    <row r="154" spans="1:23" x14ac:dyDescent="0.25">
      <c r="A154" s="96">
        <f t="shared" si="18"/>
        <v>35240600</v>
      </c>
      <c r="B154" s="97"/>
      <c r="C154" s="8"/>
      <c r="D154" s="9"/>
      <c r="E154" s="98" t="e">
        <f t="shared" si="19"/>
        <v>#DIV/0!</v>
      </c>
      <c r="F154" s="98"/>
      <c r="G154" s="21">
        <f t="shared" si="20"/>
        <v>0</v>
      </c>
      <c r="H154" s="20">
        <v>35240600</v>
      </c>
      <c r="I154" s="21">
        <v>61.51</v>
      </c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9"/>
    </row>
    <row r="155" spans="1:23" x14ac:dyDescent="0.25">
      <c r="A155" s="96">
        <f t="shared" si="18"/>
        <v>35240609</v>
      </c>
      <c r="B155" s="97"/>
      <c r="C155" s="8"/>
      <c r="D155" s="9"/>
      <c r="E155" s="98" t="e">
        <f t="shared" si="19"/>
        <v>#DIV/0!</v>
      </c>
      <c r="F155" s="98"/>
      <c r="G155" s="21">
        <f t="shared" si="20"/>
        <v>0</v>
      </c>
      <c r="H155" s="20">
        <v>35240609</v>
      </c>
      <c r="I155" s="21">
        <v>123.08</v>
      </c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9"/>
    </row>
    <row r="156" spans="1:23" x14ac:dyDescent="0.25">
      <c r="A156" s="96">
        <f t="shared" si="18"/>
        <v>35240770</v>
      </c>
      <c r="B156" s="97"/>
      <c r="C156" s="8"/>
      <c r="D156" s="9"/>
      <c r="E156" s="98" t="e">
        <f t="shared" si="19"/>
        <v>#DIV/0!</v>
      </c>
      <c r="F156" s="98"/>
      <c r="G156" s="21">
        <f t="shared" si="20"/>
        <v>0</v>
      </c>
      <c r="H156" s="20">
        <v>35240770</v>
      </c>
      <c r="I156" s="21">
        <v>9.23</v>
      </c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9"/>
    </row>
    <row r="157" spans="1:23" x14ac:dyDescent="0.25">
      <c r="A157" s="96">
        <f t="shared" si="18"/>
        <v>35240771</v>
      </c>
      <c r="B157" s="97"/>
      <c r="C157" s="8"/>
      <c r="D157" s="9"/>
      <c r="E157" s="98" t="e">
        <f t="shared" si="19"/>
        <v>#DIV/0!</v>
      </c>
      <c r="F157" s="98"/>
      <c r="G157" s="21">
        <f t="shared" si="20"/>
        <v>0</v>
      </c>
      <c r="H157" s="20">
        <v>35240771</v>
      </c>
      <c r="I157" s="21">
        <v>18.48</v>
      </c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9"/>
    </row>
    <row r="158" spans="1:23" x14ac:dyDescent="0.25">
      <c r="A158" s="96">
        <f t="shared" si="18"/>
        <v>35240772</v>
      </c>
      <c r="B158" s="97"/>
      <c r="C158" s="8"/>
      <c r="D158" s="9"/>
      <c r="E158" s="98" t="e">
        <f t="shared" si="19"/>
        <v>#DIV/0!</v>
      </c>
      <c r="F158" s="98"/>
      <c r="G158" s="21">
        <f t="shared" si="20"/>
        <v>0</v>
      </c>
      <c r="H158" s="20">
        <v>35240772</v>
      </c>
      <c r="I158" s="21">
        <v>36.92</v>
      </c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9"/>
    </row>
    <row r="159" spans="1:23" x14ac:dyDescent="0.25">
      <c r="A159" s="96">
        <f t="shared" si="18"/>
        <v>35240773</v>
      </c>
      <c r="B159" s="97"/>
      <c r="C159" s="8"/>
      <c r="D159" s="9"/>
      <c r="E159" s="98" t="e">
        <f t="shared" si="19"/>
        <v>#DIV/0!</v>
      </c>
      <c r="F159" s="98"/>
      <c r="G159" s="21">
        <f t="shared" si="20"/>
        <v>0</v>
      </c>
      <c r="H159" s="20">
        <v>35240773</v>
      </c>
      <c r="I159" s="21">
        <v>55.42</v>
      </c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9"/>
    </row>
    <row r="160" spans="1:23" x14ac:dyDescent="0.25">
      <c r="G160" s="71"/>
      <c r="H160" s="71"/>
      <c r="I160" s="72"/>
      <c r="K160" s="26"/>
      <c r="L160" s="26"/>
      <c r="M160" s="26"/>
      <c r="N160" s="26"/>
      <c r="O160" s="26"/>
      <c r="P160" s="27"/>
      <c r="Q160" s="27"/>
      <c r="R160" s="27"/>
      <c r="S160" s="27"/>
      <c r="T160" s="27"/>
      <c r="U160" s="27"/>
      <c r="V160" s="27"/>
    </row>
    <row r="161" spans="11:22" x14ac:dyDescent="0.25">
      <c r="K161" s="26"/>
      <c r="L161" s="26"/>
      <c r="M161" s="26"/>
      <c r="N161" s="26"/>
      <c r="O161" s="26"/>
      <c r="P161" s="27"/>
      <c r="Q161" s="27"/>
      <c r="R161" s="27"/>
      <c r="S161" s="27"/>
      <c r="T161" s="27"/>
      <c r="U161" s="27"/>
      <c r="V161" s="27"/>
    </row>
    <row r="162" spans="11:22" x14ac:dyDescent="0.25">
      <c r="K162" s="26"/>
      <c r="L162" s="26"/>
      <c r="M162" s="26"/>
      <c r="N162" s="26"/>
      <c r="O162" s="26"/>
      <c r="P162" s="27"/>
      <c r="Q162" s="27"/>
      <c r="R162" s="27"/>
      <c r="S162" s="27"/>
      <c r="T162" s="27"/>
      <c r="U162" s="27"/>
      <c r="V162" s="27"/>
    </row>
    <row r="163" spans="11:22" x14ac:dyDescent="0.25">
      <c r="K163" s="26"/>
      <c r="L163" s="26"/>
      <c r="M163" s="26"/>
      <c r="N163" s="26"/>
      <c r="O163" s="26"/>
      <c r="P163" s="27"/>
      <c r="Q163" s="27"/>
      <c r="R163" s="27"/>
      <c r="S163" s="27"/>
      <c r="T163" s="27"/>
      <c r="U163" s="27"/>
      <c r="V163" s="27"/>
    </row>
    <row r="164" spans="11:22" x14ac:dyDescent="0.25">
      <c r="K164" s="26"/>
      <c r="L164" s="26"/>
      <c r="M164" s="26"/>
      <c r="N164" s="26"/>
      <c r="O164" s="26"/>
      <c r="P164" s="27"/>
      <c r="Q164" s="27"/>
      <c r="R164" s="27"/>
      <c r="S164" s="27"/>
      <c r="T164" s="27"/>
      <c r="U164" s="27"/>
      <c r="V164" s="27"/>
    </row>
    <row r="165" spans="11:22" x14ac:dyDescent="0.25">
      <c r="K165" s="26"/>
      <c r="L165" s="26"/>
      <c r="M165" s="26"/>
      <c r="N165" s="26"/>
      <c r="O165" s="26"/>
      <c r="P165" s="27"/>
      <c r="Q165" s="27"/>
      <c r="R165" s="27"/>
      <c r="S165" s="27"/>
      <c r="T165" s="27"/>
      <c r="U165" s="27"/>
      <c r="V165" s="27"/>
    </row>
    <row r="166" spans="11:22" x14ac:dyDescent="0.25">
      <c r="K166" s="26"/>
      <c r="L166" s="26"/>
      <c r="M166" s="26"/>
      <c r="N166" s="26"/>
      <c r="O166" s="26"/>
      <c r="P166" s="27"/>
      <c r="Q166" s="27"/>
      <c r="R166" s="27"/>
      <c r="S166" s="27"/>
      <c r="T166" s="27"/>
      <c r="U166" s="27"/>
      <c r="V166" s="27"/>
    </row>
    <row r="167" spans="11:22" x14ac:dyDescent="0.25">
      <c r="K167" s="26"/>
      <c r="L167" s="26"/>
      <c r="M167" s="26"/>
      <c r="N167" s="26"/>
      <c r="O167" s="26"/>
      <c r="P167" s="27"/>
      <c r="Q167" s="27"/>
      <c r="R167" s="27"/>
      <c r="S167" s="27"/>
      <c r="T167" s="27"/>
      <c r="U167" s="27"/>
      <c r="V167" s="27"/>
    </row>
    <row r="168" spans="11:22" x14ac:dyDescent="0.25">
      <c r="K168" s="26"/>
      <c r="L168" s="26"/>
      <c r="M168" s="26"/>
      <c r="N168" s="26"/>
      <c r="O168" s="26"/>
      <c r="P168" s="27"/>
      <c r="Q168" s="27"/>
      <c r="R168" s="27"/>
      <c r="S168" s="27"/>
      <c r="T168" s="27"/>
      <c r="U168" s="27"/>
      <c r="V168" s="27"/>
    </row>
    <row r="169" spans="11:22" x14ac:dyDescent="0.25">
      <c r="K169" s="26"/>
      <c r="L169" s="26"/>
      <c r="M169" s="26"/>
      <c r="N169" s="26"/>
      <c r="O169" s="26"/>
      <c r="P169" s="27"/>
      <c r="Q169" s="27"/>
      <c r="R169" s="27"/>
      <c r="S169" s="27"/>
      <c r="T169" s="27"/>
      <c r="U169" s="27"/>
      <c r="V169" s="27"/>
    </row>
  </sheetData>
  <sheetProtection algorithmName="SHA-512" hashValue="qjxhma6s0bDXvEjGNhAxVGwV+6rOC8Ru8AxsrmImNFMU9iNOWpXAjDMmyczadA08BM6m8IMMBzxVR/tecen8OQ==" saltValue="wOZ8XlN/vgi/rM6UX2pmNQ==" spinCount="100000" sheet="1" objects="1" scenarios="1"/>
  <protectedRanges>
    <protectedRange sqref="F8:F9" name="Bereich10"/>
    <protectedRange sqref="C16:C159" name="Bereich8"/>
    <protectedRange sqref="F12 J4:J7" name="Bereich7"/>
    <protectedRange sqref="F10" name="Bereich4"/>
    <protectedRange sqref="D10" name="Bereich3"/>
    <protectedRange sqref="B10 H4:H7" name="Bereich2"/>
    <protectedRange sqref="B8" name="Bereich1"/>
    <protectedRange sqref="J2:J3" name="Bereich7_2_1"/>
    <protectedRange sqref="H2:H3" name="Bereich2_2_1"/>
  </protectedRanges>
  <mergeCells count="300">
    <mergeCell ref="E45:F45"/>
    <mergeCell ref="E40:F40"/>
    <mergeCell ref="E41:F41"/>
    <mergeCell ref="E31:F31"/>
    <mergeCell ref="A32:B32"/>
    <mergeCell ref="A1:F1"/>
    <mergeCell ref="G11:I13"/>
    <mergeCell ref="A4:F4"/>
    <mergeCell ref="A5:F5"/>
    <mergeCell ref="A6:F6"/>
    <mergeCell ref="B8:D8"/>
    <mergeCell ref="A2:F2"/>
    <mergeCell ref="E14:F15"/>
    <mergeCell ref="E19:F19"/>
    <mergeCell ref="E16:F16"/>
    <mergeCell ref="E18:F18"/>
    <mergeCell ref="G1:J1"/>
    <mergeCell ref="E20:F20"/>
    <mergeCell ref="E21:F21"/>
    <mergeCell ref="E22:F22"/>
    <mergeCell ref="A40:B40"/>
    <mergeCell ref="A41:B41"/>
    <mergeCell ref="E38:F38"/>
    <mergeCell ref="E39:F39"/>
    <mergeCell ref="A23:B23"/>
    <mergeCell ref="E23:F23"/>
    <mergeCell ref="A28:B28"/>
    <mergeCell ref="E28:F28"/>
    <mergeCell ref="A29:B29"/>
    <mergeCell ref="E29:F29"/>
    <mergeCell ref="E32:F32"/>
    <mergeCell ref="E25:F25"/>
    <mergeCell ref="A25:B25"/>
    <mergeCell ref="K14:V14"/>
    <mergeCell ref="A14:B15"/>
    <mergeCell ref="C14:D15"/>
    <mergeCell ref="A16:B16"/>
    <mergeCell ref="A18:B18"/>
    <mergeCell ref="A19:B19"/>
    <mergeCell ref="E70:F70"/>
    <mergeCell ref="E71:F71"/>
    <mergeCell ref="A70:B70"/>
    <mergeCell ref="A71:B71"/>
    <mergeCell ref="A20:B20"/>
    <mergeCell ref="A21:B21"/>
    <mergeCell ref="A22:B22"/>
    <mergeCell ref="A17:B17"/>
    <mergeCell ref="E17:F17"/>
    <mergeCell ref="A26:B26"/>
    <mergeCell ref="E26:F26"/>
    <mergeCell ref="A27:B27"/>
    <mergeCell ref="E27:F27"/>
    <mergeCell ref="E24:F24"/>
    <mergeCell ref="A24:B24"/>
    <mergeCell ref="A30:B30"/>
    <mergeCell ref="E30:F30"/>
    <mergeCell ref="A31:B31"/>
    <mergeCell ref="A68:B68"/>
    <mergeCell ref="A69:B69"/>
    <mergeCell ref="E58:F58"/>
    <mergeCell ref="E59:F59"/>
    <mergeCell ref="A58:B58"/>
    <mergeCell ref="A59:B59"/>
    <mergeCell ref="E68:F68"/>
    <mergeCell ref="E69:F69"/>
    <mergeCell ref="A61:B61"/>
    <mergeCell ref="E61:F61"/>
    <mergeCell ref="A62:B62"/>
    <mergeCell ref="E62:F62"/>
    <mergeCell ref="A63:B63"/>
    <mergeCell ref="E63:F63"/>
    <mergeCell ref="A64:B64"/>
    <mergeCell ref="E64:F64"/>
    <mergeCell ref="A65:B65"/>
    <mergeCell ref="E65:F65"/>
    <mergeCell ref="A66:B66"/>
    <mergeCell ref="E66:F66"/>
    <mergeCell ref="A67:B67"/>
    <mergeCell ref="E67:F67"/>
    <mergeCell ref="A60:B60"/>
    <mergeCell ref="E60:F60"/>
    <mergeCell ref="A76:B76"/>
    <mergeCell ref="A77:B77"/>
    <mergeCell ref="E74:F74"/>
    <mergeCell ref="E75:F75"/>
    <mergeCell ref="A74:B74"/>
    <mergeCell ref="A75:B75"/>
    <mergeCell ref="E76:F76"/>
    <mergeCell ref="E77:F77"/>
    <mergeCell ref="A72:B72"/>
    <mergeCell ref="A73:B73"/>
    <mergeCell ref="E72:F72"/>
    <mergeCell ref="E73:F73"/>
    <mergeCell ref="E82:F82"/>
    <mergeCell ref="E83:F83"/>
    <mergeCell ref="A82:B82"/>
    <mergeCell ref="A83:B83"/>
    <mergeCell ref="E84:F84"/>
    <mergeCell ref="E85:F85"/>
    <mergeCell ref="A80:B80"/>
    <mergeCell ref="A81:B81"/>
    <mergeCell ref="E78:F78"/>
    <mergeCell ref="E79:F79"/>
    <mergeCell ref="A78:B78"/>
    <mergeCell ref="A79:B79"/>
    <mergeCell ref="E80:F80"/>
    <mergeCell ref="E81:F81"/>
    <mergeCell ref="A88:B88"/>
    <mergeCell ref="A90:B90"/>
    <mergeCell ref="E86:F86"/>
    <mergeCell ref="E87:F87"/>
    <mergeCell ref="A86:B86"/>
    <mergeCell ref="A87:B87"/>
    <mergeCell ref="E88:F88"/>
    <mergeCell ref="E90:F90"/>
    <mergeCell ref="A84:B84"/>
    <mergeCell ref="A85:B85"/>
    <mergeCell ref="E95:F95"/>
    <mergeCell ref="E96:F96"/>
    <mergeCell ref="A95:B95"/>
    <mergeCell ref="A96:B96"/>
    <mergeCell ref="E97:F97"/>
    <mergeCell ref="E98:F98"/>
    <mergeCell ref="A93:B93"/>
    <mergeCell ref="A94:B94"/>
    <mergeCell ref="E91:F91"/>
    <mergeCell ref="E92:F92"/>
    <mergeCell ref="A91:B91"/>
    <mergeCell ref="A92:B92"/>
    <mergeCell ref="E93:F93"/>
    <mergeCell ref="E94:F94"/>
    <mergeCell ref="A101:B101"/>
    <mergeCell ref="A102:B102"/>
    <mergeCell ref="E99:F99"/>
    <mergeCell ref="E100:F100"/>
    <mergeCell ref="A99:B99"/>
    <mergeCell ref="A100:B100"/>
    <mergeCell ref="E101:F101"/>
    <mergeCell ref="E102:F102"/>
    <mergeCell ref="A97:B97"/>
    <mergeCell ref="A98:B98"/>
    <mergeCell ref="E107:F107"/>
    <mergeCell ref="E108:F108"/>
    <mergeCell ref="A107:B107"/>
    <mergeCell ref="A108:B108"/>
    <mergeCell ref="E109:F109"/>
    <mergeCell ref="E110:F110"/>
    <mergeCell ref="A105:B105"/>
    <mergeCell ref="A106:B106"/>
    <mergeCell ref="E103:F103"/>
    <mergeCell ref="E104:F104"/>
    <mergeCell ref="A103:B103"/>
    <mergeCell ref="A104:B104"/>
    <mergeCell ref="E105:F105"/>
    <mergeCell ref="E106:F106"/>
    <mergeCell ref="A114:B114"/>
    <mergeCell ref="A115:B115"/>
    <mergeCell ref="E111:F111"/>
    <mergeCell ref="E112:F112"/>
    <mergeCell ref="A111:B111"/>
    <mergeCell ref="A112:B112"/>
    <mergeCell ref="E114:F114"/>
    <mergeCell ref="E115:F115"/>
    <mergeCell ref="A109:B109"/>
    <mergeCell ref="A110:B110"/>
    <mergeCell ref="A122:B122"/>
    <mergeCell ref="A123:B123"/>
    <mergeCell ref="E120:F120"/>
    <mergeCell ref="E121:F121"/>
    <mergeCell ref="A120:B120"/>
    <mergeCell ref="A121:B121"/>
    <mergeCell ref="E122:F122"/>
    <mergeCell ref="E123:F123"/>
    <mergeCell ref="E116:F116"/>
    <mergeCell ref="E117:F117"/>
    <mergeCell ref="A116:B116"/>
    <mergeCell ref="A117:B117"/>
    <mergeCell ref="E118:F118"/>
    <mergeCell ref="E119:F119"/>
    <mergeCell ref="A118:B118"/>
    <mergeCell ref="A119:B119"/>
    <mergeCell ref="A154:B154"/>
    <mergeCell ref="A157:B157"/>
    <mergeCell ref="A158:B158"/>
    <mergeCell ref="E158:F158"/>
    <mergeCell ref="E159:F159"/>
    <mergeCell ref="A150:B150"/>
    <mergeCell ref="E151:F151"/>
    <mergeCell ref="E149:F149"/>
    <mergeCell ref="E150:F150"/>
    <mergeCell ref="E156:F156"/>
    <mergeCell ref="E157:F157"/>
    <mergeCell ref="E152:F152"/>
    <mergeCell ref="E154:F154"/>
    <mergeCell ref="E155:F155"/>
    <mergeCell ref="A159:B159"/>
    <mergeCell ref="E153:F153"/>
    <mergeCell ref="A153:B153"/>
    <mergeCell ref="A155:B155"/>
    <mergeCell ref="A156:B156"/>
    <mergeCell ref="A152:B152"/>
    <mergeCell ref="A151:B151"/>
    <mergeCell ref="A149:B149"/>
    <mergeCell ref="A147:B147"/>
    <mergeCell ref="A148:B148"/>
    <mergeCell ref="E145:F145"/>
    <mergeCell ref="E146:F146"/>
    <mergeCell ref="A145:B145"/>
    <mergeCell ref="A146:B146"/>
    <mergeCell ref="E147:F147"/>
    <mergeCell ref="E148:F148"/>
    <mergeCell ref="E141:F141"/>
    <mergeCell ref="E142:F142"/>
    <mergeCell ref="A141:B141"/>
    <mergeCell ref="A142:B142"/>
    <mergeCell ref="E143:F143"/>
    <mergeCell ref="E144:F144"/>
    <mergeCell ref="A143:B143"/>
    <mergeCell ref="A144:B144"/>
    <mergeCell ref="E131:F131"/>
    <mergeCell ref="E124:F124"/>
    <mergeCell ref="E125:F125"/>
    <mergeCell ref="A124:B124"/>
    <mergeCell ref="A125:B125"/>
    <mergeCell ref="E126:F126"/>
    <mergeCell ref="E127:F127"/>
    <mergeCell ref="A126:B126"/>
    <mergeCell ref="A127:B127"/>
    <mergeCell ref="A51:B51"/>
    <mergeCell ref="A139:B139"/>
    <mergeCell ref="A140:B140"/>
    <mergeCell ref="E137:F137"/>
    <mergeCell ref="E138:F138"/>
    <mergeCell ref="A137:B137"/>
    <mergeCell ref="A138:B138"/>
    <mergeCell ref="E139:F139"/>
    <mergeCell ref="E140:F140"/>
    <mergeCell ref="E132:F132"/>
    <mergeCell ref="E133:F133"/>
    <mergeCell ref="A132:B132"/>
    <mergeCell ref="A133:B133"/>
    <mergeCell ref="E134:F134"/>
    <mergeCell ref="E135:F135"/>
    <mergeCell ref="A134:B134"/>
    <mergeCell ref="A135:B135"/>
    <mergeCell ref="A130:B130"/>
    <mergeCell ref="A131:B131"/>
    <mergeCell ref="E128:F128"/>
    <mergeCell ref="E129:F129"/>
    <mergeCell ref="A128:B128"/>
    <mergeCell ref="A129:B129"/>
    <mergeCell ref="E130:F130"/>
    <mergeCell ref="A34:B34"/>
    <mergeCell ref="A35:B35"/>
    <mergeCell ref="A33:B33"/>
    <mergeCell ref="E47:F47"/>
    <mergeCell ref="A47:B47"/>
    <mergeCell ref="E48:F48"/>
    <mergeCell ref="E49:F49"/>
    <mergeCell ref="E33:F33"/>
    <mergeCell ref="A37:B37"/>
    <mergeCell ref="E34:F34"/>
    <mergeCell ref="E35:F35"/>
    <mergeCell ref="E36:F36"/>
    <mergeCell ref="E37:F37"/>
    <mergeCell ref="A36:B36"/>
    <mergeCell ref="A39:B39"/>
    <mergeCell ref="A38:B38"/>
    <mergeCell ref="A44:B44"/>
    <mergeCell ref="A45:B45"/>
    <mergeCell ref="A46:B46"/>
    <mergeCell ref="E42:F42"/>
    <mergeCell ref="E43:F43"/>
    <mergeCell ref="A42:B42"/>
    <mergeCell ref="A43:B43"/>
    <mergeCell ref="E44:F44"/>
    <mergeCell ref="A136:B136"/>
    <mergeCell ref="A113:B113"/>
    <mergeCell ref="A89:B89"/>
    <mergeCell ref="E89:F89"/>
    <mergeCell ref="E113:F113"/>
    <mergeCell ref="E136:F136"/>
    <mergeCell ref="A48:B48"/>
    <mergeCell ref="A49:B49"/>
    <mergeCell ref="E46:F46"/>
    <mergeCell ref="A56:B56"/>
    <mergeCell ref="A57:B57"/>
    <mergeCell ref="E54:F54"/>
    <mergeCell ref="E55:F55"/>
    <mergeCell ref="A54:B54"/>
    <mergeCell ref="A55:B55"/>
    <mergeCell ref="E56:F56"/>
    <mergeCell ref="E57:F57"/>
    <mergeCell ref="A52:B52"/>
    <mergeCell ref="E52:F52"/>
    <mergeCell ref="E53:F53"/>
    <mergeCell ref="A53:B53"/>
    <mergeCell ref="E50:F50"/>
    <mergeCell ref="E51:F51"/>
    <mergeCell ref="A50:B50"/>
  </mergeCells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>
    <oddFooter>&amp;R&amp;8&amp;P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4"/>
  <sheetViews>
    <sheetView zoomScale="96" zoomScaleNormal="96" workbookViewId="0">
      <selection activeCell="B10" sqref="B10"/>
    </sheetView>
  </sheetViews>
  <sheetFormatPr baseColWidth="10" defaultRowHeight="13.2" x14ac:dyDescent="0.25"/>
  <cols>
    <col min="1" max="1" width="27.109375" bestFit="1" customWidth="1"/>
    <col min="2" max="2" width="10.6640625" customWidth="1"/>
    <col min="3" max="3" width="19.109375" customWidth="1"/>
    <col min="4" max="4" width="10.6640625" customWidth="1"/>
    <col min="5" max="5" width="33.6640625" customWidth="1"/>
    <col min="6" max="6" width="13.6640625" customWidth="1"/>
    <col min="7" max="7" width="43" style="20" customWidth="1"/>
    <col min="8" max="8" width="16.33203125" style="20" customWidth="1"/>
    <col min="9" max="9" width="43.88671875" style="21" customWidth="1"/>
    <col min="10" max="10" width="11.33203125" style="14" customWidth="1"/>
    <col min="11" max="15" width="9" style="13" bestFit="1" customWidth="1"/>
    <col min="16" max="22" width="9" bestFit="1" customWidth="1"/>
  </cols>
  <sheetData>
    <row r="1" spans="1:23" x14ac:dyDescent="0.25">
      <c r="A1" s="103" t="s">
        <v>6</v>
      </c>
      <c r="B1" s="103"/>
      <c r="C1" s="103"/>
      <c r="D1" s="103"/>
      <c r="E1" s="103"/>
      <c r="F1" s="103"/>
      <c r="G1" s="112" t="s">
        <v>51</v>
      </c>
      <c r="H1" s="113"/>
      <c r="I1" s="113"/>
      <c r="J1" s="114"/>
    </row>
    <row r="2" spans="1:23" x14ac:dyDescent="0.25">
      <c r="A2" s="103"/>
      <c r="B2" s="103"/>
      <c r="C2" s="103"/>
      <c r="D2" s="103"/>
      <c r="E2" s="103"/>
      <c r="F2" s="103"/>
      <c r="G2" s="56" t="s">
        <v>59</v>
      </c>
      <c r="H2" s="28"/>
      <c r="I2" s="57" t="s">
        <v>60</v>
      </c>
      <c r="J2" s="58"/>
    </row>
    <row r="3" spans="1:23" x14ac:dyDescent="0.25">
      <c r="G3" s="56" t="s">
        <v>76</v>
      </c>
      <c r="H3" s="28"/>
      <c r="I3" s="57" t="s">
        <v>77</v>
      </c>
      <c r="J3" s="58"/>
    </row>
    <row r="4" spans="1:23" ht="15.6" x14ac:dyDescent="0.3">
      <c r="A4" s="106" t="s">
        <v>0</v>
      </c>
      <c r="B4" s="103"/>
      <c r="C4" s="103"/>
      <c r="D4" s="103"/>
      <c r="E4" s="103"/>
      <c r="F4" s="103"/>
      <c r="G4" s="56" t="s">
        <v>49</v>
      </c>
      <c r="H4" s="28"/>
      <c r="I4" s="57" t="s">
        <v>50</v>
      </c>
      <c r="J4" s="58"/>
    </row>
    <row r="5" spans="1:23" x14ac:dyDescent="0.25">
      <c r="A5" s="103" t="s">
        <v>1</v>
      </c>
      <c r="B5" s="103"/>
      <c r="C5" s="103"/>
      <c r="D5" s="103"/>
      <c r="E5" s="103"/>
      <c r="F5" s="103"/>
      <c r="G5" s="56" t="s">
        <v>52</v>
      </c>
      <c r="H5" s="28"/>
      <c r="I5" s="57" t="s">
        <v>53</v>
      </c>
      <c r="J5" s="58"/>
    </row>
    <row r="6" spans="1:23" x14ac:dyDescent="0.25">
      <c r="A6" s="107" t="s">
        <v>71</v>
      </c>
      <c r="B6" s="107"/>
      <c r="C6" s="107"/>
      <c r="D6" s="107"/>
      <c r="E6" s="107"/>
      <c r="F6" s="107"/>
      <c r="G6" s="56" t="s">
        <v>54</v>
      </c>
      <c r="H6" s="28"/>
      <c r="I6" s="57" t="s">
        <v>55</v>
      </c>
      <c r="J6" s="58"/>
    </row>
    <row r="7" spans="1:23" x14ac:dyDescent="0.25">
      <c r="G7" s="59" t="s">
        <v>56</v>
      </c>
      <c r="H7" s="28"/>
      <c r="I7" s="60" t="s">
        <v>57</v>
      </c>
      <c r="J7" s="58"/>
    </row>
    <row r="8" spans="1:23" x14ac:dyDescent="0.25">
      <c r="A8" t="s">
        <v>2</v>
      </c>
      <c r="B8" s="117">
        <f>Quartal1!B8:D8</f>
        <v>0</v>
      </c>
      <c r="C8" s="118"/>
      <c r="D8" s="118"/>
      <c r="E8" s="4" t="s">
        <v>7</v>
      </c>
      <c r="F8" s="10">
        <f>Quartal1!F8</f>
        <v>0</v>
      </c>
    </row>
    <row r="9" spans="1:23" x14ac:dyDescent="0.25">
      <c r="E9" t="s">
        <v>58</v>
      </c>
      <c r="F9" s="10">
        <f>Quartal1!F9</f>
        <v>0</v>
      </c>
    </row>
    <row r="10" spans="1:23" x14ac:dyDescent="0.25">
      <c r="A10" s="5" t="s">
        <v>8</v>
      </c>
      <c r="B10" s="1"/>
      <c r="C10" s="13"/>
      <c r="D10" s="13"/>
      <c r="E10" s="5" t="s">
        <v>41</v>
      </c>
      <c r="F10" s="10">
        <f>Quartal1!F10</f>
        <v>0</v>
      </c>
      <c r="G10" s="5"/>
      <c r="H10" s="5"/>
      <c r="I10" s="70"/>
      <c r="J10" s="70"/>
      <c r="K10" s="5"/>
      <c r="L10" s="5"/>
    </row>
    <row r="11" spans="1:23" x14ac:dyDescent="0.25">
      <c r="G11" s="115" t="str">
        <f>IF(F12=G15,"","Hinweis: Eingetragener Gesamtbetrag stimmt nicht mit dokumentierter Leistungsmenge überein!")</f>
        <v/>
      </c>
      <c r="H11" s="116"/>
      <c r="I11" s="116"/>
      <c r="J11" s="73"/>
      <c r="K11" s="5"/>
      <c r="L11" s="5"/>
    </row>
    <row r="12" spans="1:23" x14ac:dyDescent="0.25">
      <c r="A12" s="13" t="s">
        <v>79</v>
      </c>
      <c r="D12" s="12"/>
      <c r="E12" t="s">
        <v>3</v>
      </c>
      <c r="F12" s="2"/>
      <c r="G12" s="116"/>
      <c r="H12" s="116"/>
      <c r="I12" s="116"/>
      <c r="J12" s="73"/>
      <c r="K12" s="5"/>
      <c r="L12" s="5"/>
    </row>
    <row r="13" spans="1:23" x14ac:dyDescent="0.25">
      <c r="G13" s="116"/>
      <c r="H13" s="116"/>
      <c r="I13" s="116"/>
      <c r="J13" s="73"/>
      <c r="K13" s="5"/>
      <c r="L13" s="5"/>
    </row>
    <row r="14" spans="1:23" x14ac:dyDescent="0.25">
      <c r="A14" s="101" t="s">
        <v>72</v>
      </c>
      <c r="B14" s="101"/>
      <c r="C14" s="101" t="s">
        <v>5</v>
      </c>
      <c r="D14" s="101"/>
      <c r="E14" s="101" t="s">
        <v>73</v>
      </c>
      <c r="F14" s="101"/>
      <c r="J14" s="70"/>
      <c r="K14" s="74"/>
      <c r="L14" s="74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3" x14ac:dyDescent="0.25">
      <c r="A15" s="102"/>
      <c r="B15" s="102"/>
      <c r="C15" s="102"/>
      <c r="D15" s="102"/>
      <c r="E15" s="102"/>
      <c r="F15" s="102"/>
      <c r="G15" s="21">
        <f>SUM(G16:G159)</f>
        <v>0</v>
      </c>
      <c r="J15" s="70"/>
      <c r="K15" s="5"/>
      <c r="L15" s="5"/>
      <c r="P15" s="13"/>
      <c r="Q15" s="13"/>
      <c r="R15" s="13"/>
      <c r="S15" s="13"/>
      <c r="T15" s="13"/>
      <c r="U15" s="13"/>
      <c r="V15" s="13"/>
      <c r="W15" s="13"/>
    </row>
    <row r="16" spans="1:23" x14ac:dyDescent="0.25">
      <c r="A16" s="96">
        <f>H16</f>
        <v>35240100</v>
      </c>
      <c r="B16" s="97"/>
      <c r="C16" s="8"/>
      <c r="D16" s="9"/>
      <c r="E16" s="98" t="e">
        <f>C16/$B$10</f>
        <v>#DIV/0!</v>
      </c>
      <c r="F16" s="98"/>
      <c r="G16" s="21">
        <f>C16*I16</f>
        <v>0</v>
      </c>
      <c r="H16" s="20">
        <v>35240100</v>
      </c>
      <c r="I16" s="21">
        <v>15.96</v>
      </c>
      <c r="J16" s="70"/>
      <c r="K16" s="74"/>
      <c r="L16" s="74"/>
      <c r="M16" s="15"/>
      <c r="N16" s="15"/>
      <c r="O16" s="15"/>
      <c r="P16" s="16"/>
      <c r="Q16" s="16"/>
      <c r="R16" s="16"/>
      <c r="S16" s="16"/>
      <c r="T16" s="16"/>
      <c r="U16" s="16"/>
      <c r="V16" s="16"/>
    </row>
    <row r="17" spans="1:22" x14ac:dyDescent="0.25">
      <c r="A17" s="96">
        <f>H17</f>
        <v>35240109</v>
      </c>
      <c r="B17" s="97"/>
      <c r="C17" s="8"/>
      <c r="D17" s="9"/>
      <c r="E17" s="98" t="e">
        <f>C17/$B$10</f>
        <v>#DIV/0!</v>
      </c>
      <c r="F17" s="98"/>
      <c r="G17" s="21">
        <f>C17*I17</f>
        <v>0</v>
      </c>
      <c r="H17" s="20">
        <v>35240109</v>
      </c>
      <c r="I17" s="21">
        <v>23.98</v>
      </c>
      <c r="J17" s="70"/>
      <c r="K17" s="74"/>
      <c r="L17" s="74"/>
      <c r="M17" s="64"/>
      <c r="N17" s="64"/>
      <c r="O17" s="64"/>
      <c r="P17" s="65"/>
      <c r="Q17" s="65"/>
      <c r="R17" s="65"/>
      <c r="S17" s="65"/>
      <c r="T17" s="65"/>
      <c r="U17" s="65"/>
      <c r="V17" s="65"/>
    </row>
    <row r="18" spans="1:22" x14ac:dyDescent="0.25">
      <c r="A18" s="96">
        <f t="shared" ref="A18:A99" si="0">H18</f>
        <v>35240110</v>
      </c>
      <c r="B18" s="97"/>
      <c r="C18" s="8"/>
      <c r="D18" s="9"/>
      <c r="E18" s="110" t="e">
        <f t="shared" ref="E18:E99" si="1">C18/$B$10</f>
        <v>#DIV/0!</v>
      </c>
      <c r="F18" s="111"/>
      <c r="G18" s="21">
        <f t="shared" ref="G18:G99" si="2">C18*I18</f>
        <v>0</v>
      </c>
      <c r="H18" s="20">
        <v>35240110</v>
      </c>
      <c r="I18" s="21">
        <v>15.96</v>
      </c>
      <c r="J18" s="70"/>
      <c r="K18" s="74"/>
      <c r="L18" s="74"/>
      <c r="M18" s="64"/>
      <c r="N18" s="64"/>
      <c r="O18" s="64"/>
      <c r="P18" s="65"/>
      <c r="Q18" s="65"/>
      <c r="R18" s="65"/>
      <c r="S18" s="65"/>
      <c r="T18" s="65"/>
      <c r="U18" s="65"/>
      <c r="V18" s="65"/>
    </row>
    <row r="19" spans="1:22" x14ac:dyDescent="0.25">
      <c r="A19" s="96">
        <f t="shared" si="0"/>
        <v>35240111</v>
      </c>
      <c r="B19" s="97"/>
      <c r="C19" s="8"/>
      <c r="D19" s="9"/>
      <c r="E19" s="98" t="e">
        <f t="shared" si="1"/>
        <v>#DIV/0!</v>
      </c>
      <c r="F19" s="98"/>
      <c r="G19" s="21">
        <f t="shared" si="2"/>
        <v>0</v>
      </c>
      <c r="H19" s="20">
        <v>35240111</v>
      </c>
      <c r="I19" s="21">
        <v>31.97</v>
      </c>
      <c r="J19" s="70"/>
      <c r="K19" s="74"/>
      <c r="L19" s="74"/>
      <c r="M19" s="15"/>
      <c r="N19" s="15"/>
      <c r="O19" s="15"/>
      <c r="P19" s="16"/>
      <c r="Q19" s="16"/>
      <c r="R19" s="16"/>
      <c r="S19" s="16"/>
      <c r="T19" s="16"/>
      <c r="U19" s="16"/>
      <c r="V19" s="16"/>
    </row>
    <row r="20" spans="1:22" x14ac:dyDescent="0.25">
      <c r="A20" s="96">
        <f t="shared" si="0"/>
        <v>35240112</v>
      </c>
      <c r="B20" s="97"/>
      <c r="C20" s="8"/>
      <c r="D20" s="9"/>
      <c r="E20" s="98" t="e">
        <f t="shared" si="1"/>
        <v>#DIV/0!</v>
      </c>
      <c r="F20" s="98"/>
      <c r="G20" s="21">
        <f t="shared" si="2"/>
        <v>0</v>
      </c>
      <c r="H20" s="20">
        <v>35240112</v>
      </c>
      <c r="I20" s="21">
        <v>63.97</v>
      </c>
      <c r="J20" s="70"/>
      <c r="K20" s="74"/>
      <c r="L20" s="74"/>
      <c r="M20" s="15"/>
      <c r="N20" s="15"/>
      <c r="O20" s="15"/>
      <c r="P20" s="16"/>
      <c r="Q20" s="16"/>
      <c r="R20" s="16"/>
      <c r="S20" s="16"/>
      <c r="T20" s="16"/>
      <c r="U20" s="16"/>
      <c r="V20" s="16"/>
    </row>
    <row r="21" spans="1:22" x14ac:dyDescent="0.25">
      <c r="A21" s="96">
        <f t="shared" si="0"/>
        <v>35240113</v>
      </c>
      <c r="B21" s="97"/>
      <c r="C21" s="8"/>
      <c r="D21" s="9"/>
      <c r="E21" s="98" t="e">
        <f t="shared" si="1"/>
        <v>#DIV/0!</v>
      </c>
      <c r="F21" s="98"/>
      <c r="G21" s="21">
        <f t="shared" si="2"/>
        <v>0</v>
      </c>
      <c r="H21" s="20">
        <v>35240113</v>
      </c>
      <c r="I21" s="21">
        <v>95.89</v>
      </c>
      <c r="J21" s="70"/>
      <c r="K21" s="74"/>
      <c r="L21" s="74"/>
      <c r="M21" s="15"/>
      <c r="N21" s="15"/>
      <c r="O21" s="15"/>
      <c r="P21" s="16"/>
      <c r="Q21" s="16"/>
      <c r="R21" s="16"/>
      <c r="S21" s="16"/>
      <c r="T21" s="16"/>
      <c r="U21" s="16"/>
      <c r="V21" s="16"/>
    </row>
    <row r="22" spans="1:22" x14ac:dyDescent="0.25">
      <c r="A22" s="96">
        <f t="shared" si="0"/>
        <v>35240114</v>
      </c>
      <c r="B22" s="97"/>
      <c r="C22" s="8"/>
      <c r="D22" s="9"/>
      <c r="E22" s="98" t="e">
        <f t="shared" si="1"/>
        <v>#DIV/0!</v>
      </c>
      <c r="F22" s="98"/>
      <c r="G22" s="21">
        <f t="shared" si="2"/>
        <v>0</v>
      </c>
      <c r="H22" s="20">
        <v>35240114</v>
      </c>
      <c r="I22" s="21">
        <v>143.87</v>
      </c>
      <c r="J22" s="70"/>
      <c r="K22" s="74"/>
      <c r="L22" s="74"/>
      <c r="M22" s="15"/>
      <c r="N22" s="15"/>
      <c r="O22" s="15"/>
      <c r="P22" s="16"/>
      <c r="Q22" s="16"/>
      <c r="R22" s="16"/>
      <c r="S22" s="16"/>
      <c r="T22" s="16"/>
      <c r="U22" s="16"/>
      <c r="V22" s="16"/>
    </row>
    <row r="23" spans="1:22" x14ac:dyDescent="0.25">
      <c r="A23" s="96">
        <f t="shared" si="0"/>
        <v>35240115</v>
      </c>
      <c r="B23" s="97"/>
      <c r="C23" s="55"/>
      <c r="D23" s="9"/>
      <c r="E23" s="98" t="e">
        <f t="shared" si="1"/>
        <v>#DIV/0!</v>
      </c>
      <c r="F23" s="98"/>
      <c r="G23" s="21">
        <f t="shared" si="2"/>
        <v>0</v>
      </c>
      <c r="H23" s="20">
        <v>35240115</v>
      </c>
      <c r="I23" s="21">
        <v>191.77</v>
      </c>
      <c r="J23" s="70"/>
      <c r="K23" s="74"/>
      <c r="L23" s="74"/>
      <c r="M23" s="15"/>
      <c r="N23" s="15"/>
      <c r="O23" s="15"/>
      <c r="P23" s="16"/>
      <c r="Q23" s="16"/>
      <c r="R23" s="16"/>
      <c r="S23" s="16"/>
      <c r="T23" s="16"/>
      <c r="U23" s="16"/>
      <c r="V23" s="16"/>
    </row>
    <row r="24" spans="1:22" x14ac:dyDescent="0.25">
      <c r="A24" s="96">
        <f t="shared" si="0"/>
        <v>35240116</v>
      </c>
      <c r="B24" s="97"/>
      <c r="C24" s="8"/>
      <c r="D24" s="9"/>
      <c r="E24" s="98" t="e">
        <f t="shared" si="1"/>
        <v>#DIV/0!</v>
      </c>
      <c r="F24" s="98"/>
      <c r="G24" s="21">
        <f t="shared" si="2"/>
        <v>0</v>
      </c>
      <c r="H24" s="20">
        <v>35240116</v>
      </c>
      <c r="I24" s="21">
        <v>287.62</v>
      </c>
      <c r="J24" s="70"/>
      <c r="K24" s="74"/>
      <c r="L24" s="74"/>
      <c r="M24" s="15"/>
      <c r="N24" s="15"/>
      <c r="O24" s="15"/>
      <c r="P24" s="16"/>
      <c r="Q24" s="16"/>
      <c r="R24" s="16"/>
      <c r="S24" s="16"/>
      <c r="T24" s="16"/>
      <c r="U24" s="16"/>
      <c r="V24" s="16"/>
    </row>
    <row r="25" spans="1:22" x14ac:dyDescent="0.25">
      <c r="A25" s="96">
        <f t="shared" si="0"/>
        <v>35240119</v>
      </c>
      <c r="B25" s="97"/>
      <c r="C25" s="8"/>
      <c r="D25" s="9"/>
      <c r="E25" s="110" t="e">
        <f t="shared" si="1"/>
        <v>#DIV/0!</v>
      </c>
      <c r="F25" s="111"/>
      <c r="G25" s="21">
        <f t="shared" si="2"/>
        <v>0</v>
      </c>
      <c r="H25" s="20">
        <v>35240119</v>
      </c>
      <c r="I25" s="21">
        <v>15.96</v>
      </c>
      <c r="J25" s="70"/>
      <c r="K25" s="74"/>
      <c r="L25" s="74"/>
      <c r="M25" s="64"/>
      <c r="N25" s="64"/>
      <c r="O25" s="64"/>
      <c r="P25" s="65"/>
      <c r="Q25" s="65"/>
      <c r="R25" s="65"/>
      <c r="S25" s="65"/>
      <c r="T25" s="65"/>
      <c r="U25" s="65"/>
      <c r="V25" s="65"/>
    </row>
    <row r="26" spans="1:22" x14ac:dyDescent="0.25">
      <c r="A26" s="96">
        <f>H26</f>
        <v>35240130</v>
      </c>
      <c r="B26" s="97"/>
      <c r="C26" s="8"/>
      <c r="D26" s="9"/>
      <c r="E26" s="98" t="e">
        <f>C26/$B$10</f>
        <v>#DIV/0!</v>
      </c>
      <c r="F26" s="98"/>
      <c r="G26" s="21">
        <f>C26*I26</f>
        <v>0</v>
      </c>
      <c r="H26" s="20">
        <v>35240130</v>
      </c>
      <c r="I26" s="21">
        <v>15.96</v>
      </c>
      <c r="J26" s="70"/>
      <c r="K26" s="74"/>
      <c r="L26" s="74"/>
      <c r="M26" s="64"/>
      <c r="N26" s="64"/>
      <c r="O26" s="64"/>
      <c r="P26" s="65"/>
      <c r="Q26" s="65"/>
      <c r="R26" s="65"/>
      <c r="S26" s="65"/>
      <c r="T26" s="65"/>
      <c r="U26" s="65"/>
      <c r="V26" s="65"/>
    </row>
    <row r="27" spans="1:22" x14ac:dyDescent="0.25">
      <c r="A27" s="96">
        <f>H27</f>
        <v>35240131</v>
      </c>
      <c r="B27" s="97"/>
      <c r="C27" s="8"/>
      <c r="D27" s="9"/>
      <c r="E27" s="98" t="e">
        <f>C27/$B$10</f>
        <v>#DIV/0!</v>
      </c>
      <c r="F27" s="98"/>
      <c r="G27" s="21">
        <f>C27*I27</f>
        <v>0</v>
      </c>
      <c r="H27" s="20">
        <v>35240131</v>
      </c>
      <c r="I27" s="21">
        <v>31.97</v>
      </c>
      <c r="J27" s="70"/>
      <c r="K27" s="74"/>
      <c r="L27" s="74"/>
      <c r="M27" s="64"/>
      <c r="N27" s="64"/>
      <c r="O27" s="64"/>
      <c r="P27" s="65"/>
      <c r="Q27" s="65"/>
      <c r="R27" s="65"/>
      <c r="S27" s="65"/>
      <c r="T27" s="65"/>
      <c r="U27" s="65"/>
      <c r="V27" s="65"/>
    </row>
    <row r="28" spans="1:22" x14ac:dyDescent="0.25">
      <c r="A28" s="96">
        <f t="shared" ref="A28:A32" si="3">H28</f>
        <v>35240132</v>
      </c>
      <c r="B28" s="97"/>
      <c r="C28" s="8"/>
      <c r="D28" s="9"/>
      <c r="E28" s="98" t="e">
        <f t="shared" ref="E28:E32" si="4">C28/$B$10</f>
        <v>#DIV/0!</v>
      </c>
      <c r="F28" s="98"/>
      <c r="G28" s="21">
        <f t="shared" ref="G28:G32" si="5">C28*I28</f>
        <v>0</v>
      </c>
      <c r="H28" s="20">
        <v>35240132</v>
      </c>
      <c r="I28" s="21">
        <v>63.97</v>
      </c>
      <c r="J28" s="70"/>
      <c r="K28" s="74"/>
      <c r="L28" s="74"/>
      <c r="M28" s="64"/>
      <c r="N28" s="64"/>
      <c r="O28" s="64"/>
      <c r="P28" s="65"/>
      <c r="Q28" s="65"/>
      <c r="R28" s="65"/>
      <c r="S28" s="65"/>
      <c r="T28" s="65"/>
      <c r="U28" s="65"/>
      <c r="V28" s="65"/>
    </row>
    <row r="29" spans="1:22" x14ac:dyDescent="0.25">
      <c r="A29" s="96">
        <f t="shared" si="3"/>
        <v>35240133</v>
      </c>
      <c r="B29" s="97"/>
      <c r="C29" s="8"/>
      <c r="D29" s="9"/>
      <c r="E29" s="98" t="e">
        <f t="shared" si="4"/>
        <v>#DIV/0!</v>
      </c>
      <c r="F29" s="98"/>
      <c r="G29" s="21">
        <f t="shared" si="5"/>
        <v>0</v>
      </c>
      <c r="H29" s="20">
        <v>35240133</v>
      </c>
      <c r="I29" s="21">
        <v>95.89</v>
      </c>
      <c r="J29" s="70"/>
      <c r="K29" s="74"/>
      <c r="L29" s="74"/>
      <c r="M29" s="64"/>
      <c r="N29" s="64"/>
      <c r="O29" s="64"/>
      <c r="P29" s="65"/>
      <c r="Q29" s="65"/>
      <c r="R29" s="65"/>
      <c r="S29" s="65"/>
      <c r="T29" s="65"/>
      <c r="U29" s="65"/>
      <c r="V29" s="65"/>
    </row>
    <row r="30" spans="1:22" x14ac:dyDescent="0.25">
      <c r="A30" s="96">
        <f t="shared" si="3"/>
        <v>35240134</v>
      </c>
      <c r="B30" s="97"/>
      <c r="C30" s="55"/>
      <c r="D30" s="9"/>
      <c r="E30" s="98" t="e">
        <f t="shared" si="4"/>
        <v>#DIV/0!</v>
      </c>
      <c r="F30" s="98"/>
      <c r="G30" s="21">
        <f t="shared" si="5"/>
        <v>0</v>
      </c>
      <c r="H30" s="20">
        <v>35240134</v>
      </c>
      <c r="I30" s="21">
        <v>143.87</v>
      </c>
      <c r="J30" s="70"/>
      <c r="K30" s="74"/>
      <c r="L30" s="74"/>
      <c r="M30" s="64"/>
      <c r="N30" s="64"/>
      <c r="O30" s="64"/>
      <c r="P30" s="65"/>
      <c r="Q30" s="65"/>
      <c r="R30" s="65"/>
      <c r="S30" s="65"/>
      <c r="T30" s="65"/>
      <c r="U30" s="65"/>
      <c r="V30" s="65"/>
    </row>
    <row r="31" spans="1:22" x14ac:dyDescent="0.25">
      <c r="A31" s="96">
        <f t="shared" si="3"/>
        <v>35240135</v>
      </c>
      <c r="B31" s="97"/>
      <c r="C31" s="8"/>
      <c r="D31" s="9"/>
      <c r="E31" s="98" t="e">
        <f t="shared" si="4"/>
        <v>#DIV/0!</v>
      </c>
      <c r="F31" s="98"/>
      <c r="G31" s="21">
        <f t="shared" si="5"/>
        <v>0</v>
      </c>
      <c r="H31" s="20">
        <v>35240135</v>
      </c>
      <c r="I31" s="21">
        <v>191.77</v>
      </c>
      <c r="J31" s="70"/>
      <c r="K31" s="74"/>
      <c r="L31" s="74"/>
      <c r="M31" s="64"/>
      <c r="N31" s="64"/>
      <c r="O31" s="64"/>
      <c r="P31" s="65"/>
      <c r="Q31" s="65"/>
      <c r="R31" s="65"/>
      <c r="S31" s="65"/>
      <c r="T31" s="65"/>
      <c r="U31" s="65"/>
      <c r="V31" s="65"/>
    </row>
    <row r="32" spans="1:22" x14ac:dyDescent="0.25">
      <c r="A32" s="96">
        <f t="shared" si="3"/>
        <v>35240136</v>
      </c>
      <c r="B32" s="97"/>
      <c r="C32" s="8"/>
      <c r="D32" s="9"/>
      <c r="E32" s="98" t="e">
        <f t="shared" si="4"/>
        <v>#DIV/0!</v>
      </c>
      <c r="F32" s="98"/>
      <c r="G32" s="21">
        <f t="shared" si="5"/>
        <v>0</v>
      </c>
      <c r="H32" s="20">
        <v>35240136</v>
      </c>
      <c r="I32" s="21">
        <v>287.62</v>
      </c>
      <c r="J32" s="70"/>
      <c r="K32" s="74"/>
      <c r="L32" s="74"/>
      <c r="M32" s="15"/>
      <c r="N32" s="15"/>
      <c r="O32" s="15"/>
      <c r="P32" s="16"/>
      <c r="Q32" s="16"/>
      <c r="R32" s="16"/>
      <c r="S32" s="16"/>
      <c r="T32" s="16"/>
      <c r="U32" s="16"/>
      <c r="V32" s="16"/>
    </row>
    <row r="33" spans="1:22" x14ac:dyDescent="0.25">
      <c r="A33" s="96">
        <f t="shared" si="0"/>
        <v>35240143</v>
      </c>
      <c r="B33" s="97"/>
      <c r="C33" s="8"/>
      <c r="D33" s="9"/>
      <c r="E33" s="98" t="e">
        <f t="shared" si="1"/>
        <v>#DIV/0!</v>
      </c>
      <c r="F33" s="98"/>
      <c r="G33" s="21">
        <f t="shared" si="2"/>
        <v>0</v>
      </c>
      <c r="H33" s="20">
        <v>35240143</v>
      </c>
      <c r="I33" s="21">
        <v>27.37</v>
      </c>
      <c r="J33" s="70"/>
      <c r="K33" s="74"/>
      <c r="L33" s="74"/>
      <c r="M33" s="15"/>
      <c r="N33" s="15"/>
      <c r="O33" s="15"/>
      <c r="P33" s="16"/>
      <c r="Q33" s="16"/>
      <c r="R33" s="16"/>
      <c r="S33" s="16"/>
      <c r="T33" s="16"/>
      <c r="U33" s="16"/>
      <c r="V33" s="16"/>
    </row>
    <row r="34" spans="1:22" x14ac:dyDescent="0.25">
      <c r="A34" s="96">
        <f t="shared" si="0"/>
        <v>35240144</v>
      </c>
      <c r="B34" s="97"/>
      <c r="C34" s="8"/>
      <c r="D34" s="9"/>
      <c r="E34" s="98" t="e">
        <f t="shared" si="1"/>
        <v>#DIV/0!</v>
      </c>
      <c r="F34" s="98"/>
      <c r="G34" s="21">
        <f t="shared" si="2"/>
        <v>0</v>
      </c>
      <c r="H34" s="20">
        <v>35240144</v>
      </c>
      <c r="I34" s="21">
        <v>41.07</v>
      </c>
      <c r="J34" s="70"/>
      <c r="K34" s="74"/>
      <c r="L34" s="74"/>
      <c r="M34" s="15"/>
      <c r="N34" s="15"/>
      <c r="O34" s="15"/>
      <c r="P34" s="16"/>
      <c r="Q34" s="16"/>
      <c r="R34" s="16"/>
      <c r="S34" s="16"/>
      <c r="T34" s="16"/>
      <c r="U34" s="16"/>
      <c r="V34" s="16"/>
    </row>
    <row r="35" spans="1:22" x14ac:dyDescent="0.25">
      <c r="A35" s="96">
        <f t="shared" si="0"/>
        <v>35240145</v>
      </c>
      <c r="B35" s="97"/>
      <c r="C35" s="8"/>
      <c r="D35" s="9"/>
      <c r="E35" s="98" t="e">
        <f t="shared" si="1"/>
        <v>#DIV/0!</v>
      </c>
      <c r="F35" s="98"/>
      <c r="G35" s="21">
        <f t="shared" si="2"/>
        <v>0</v>
      </c>
      <c r="H35" s="20">
        <v>35240145</v>
      </c>
      <c r="I35" s="21">
        <v>54.8</v>
      </c>
      <c r="J35" s="70"/>
      <c r="K35" s="74"/>
      <c r="L35" s="74"/>
      <c r="M35" s="15"/>
      <c r="N35" s="15"/>
      <c r="O35" s="15"/>
      <c r="P35" s="16"/>
      <c r="Q35" s="16"/>
      <c r="R35" s="16"/>
      <c r="S35" s="16"/>
      <c r="T35" s="16"/>
      <c r="U35" s="16"/>
      <c r="V35" s="16"/>
    </row>
    <row r="36" spans="1:22" x14ac:dyDescent="0.25">
      <c r="A36" s="96">
        <f t="shared" si="0"/>
        <v>35240153</v>
      </c>
      <c r="B36" s="97"/>
      <c r="C36" s="8"/>
      <c r="D36" s="9"/>
      <c r="E36" s="98" t="e">
        <f t="shared" si="1"/>
        <v>#DIV/0!</v>
      </c>
      <c r="F36" s="98"/>
      <c r="G36" s="21">
        <f t="shared" si="2"/>
        <v>0</v>
      </c>
      <c r="H36" s="20">
        <v>35240153</v>
      </c>
      <c r="I36" s="21">
        <v>13.71</v>
      </c>
      <c r="J36" s="70"/>
      <c r="K36" s="74"/>
      <c r="L36" s="74"/>
      <c r="M36" s="15"/>
      <c r="N36" s="15"/>
      <c r="O36" s="15"/>
      <c r="P36" s="16"/>
      <c r="Q36" s="16"/>
      <c r="R36" s="16"/>
      <c r="S36" s="16"/>
      <c r="T36" s="16"/>
      <c r="U36" s="16"/>
      <c r="V36" s="16"/>
    </row>
    <row r="37" spans="1:22" x14ac:dyDescent="0.25">
      <c r="A37" s="96">
        <f t="shared" si="0"/>
        <v>35240154</v>
      </c>
      <c r="B37" s="97"/>
      <c r="C37" s="8"/>
      <c r="D37" s="9"/>
      <c r="E37" s="98" t="e">
        <f t="shared" si="1"/>
        <v>#DIV/0!</v>
      </c>
      <c r="F37" s="98"/>
      <c r="G37" s="21">
        <f t="shared" si="2"/>
        <v>0</v>
      </c>
      <c r="H37" s="20">
        <v>35240154</v>
      </c>
      <c r="I37" s="21">
        <v>20.56</v>
      </c>
      <c r="J37" s="70"/>
      <c r="K37" s="74"/>
      <c r="L37" s="74"/>
      <c r="M37" s="15"/>
      <c r="N37" s="15"/>
      <c r="O37" s="15"/>
      <c r="P37" s="16"/>
      <c r="Q37" s="16"/>
      <c r="R37" s="16"/>
      <c r="S37" s="16"/>
      <c r="T37" s="16"/>
      <c r="U37" s="16"/>
      <c r="V37" s="16"/>
    </row>
    <row r="38" spans="1:22" x14ac:dyDescent="0.25">
      <c r="A38" s="96">
        <f t="shared" si="0"/>
        <v>35240155</v>
      </c>
      <c r="B38" s="97"/>
      <c r="C38" s="8"/>
      <c r="D38" s="9"/>
      <c r="E38" s="98" t="e">
        <f t="shared" si="1"/>
        <v>#DIV/0!</v>
      </c>
      <c r="F38" s="98"/>
      <c r="G38" s="21">
        <f t="shared" si="2"/>
        <v>0</v>
      </c>
      <c r="H38" s="20">
        <v>35240155</v>
      </c>
      <c r="I38" s="21">
        <v>27.37</v>
      </c>
      <c r="J38" s="70"/>
      <c r="K38" s="74"/>
      <c r="L38" s="74"/>
      <c r="M38" s="15"/>
      <c r="N38" s="15"/>
      <c r="O38" s="15"/>
      <c r="P38" s="16"/>
      <c r="Q38" s="16"/>
      <c r="R38" s="16"/>
      <c r="S38" s="16"/>
      <c r="T38" s="16"/>
      <c r="U38" s="16"/>
      <c r="V38" s="16"/>
    </row>
    <row r="39" spans="1:22" x14ac:dyDescent="0.25">
      <c r="A39" s="96">
        <f t="shared" si="0"/>
        <v>35240160</v>
      </c>
      <c r="B39" s="97"/>
      <c r="C39" s="8"/>
      <c r="D39" s="9"/>
      <c r="E39" s="98" t="e">
        <f t="shared" si="1"/>
        <v>#DIV/0!</v>
      </c>
      <c r="F39" s="98"/>
      <c r="G39" s="21">
        <f t="shared" si="2"/>
        <v>0</v>
      </c>
      <c r="H39" s="20">
        <v>35240160</v>
      </c>
      <c r="I39" s="21">
        <v>15.96</v>
      </c>
      <c r="J39" s="70"/>
      <c r="K39" s="74"/>
      <c r="L39" s="74"/>
      <c r="M39" s="15"/>
      <c r="N39" s="15"/>
      <c r="O39" s="15"/>
      <c r="P39" s="16"/>
      <c r="Q39" s="16"/>
      <c r="R39" s="16"/>
      <c r="S39" s="16"/>
      <c r="T39" s="16"/>
      <c r="U39" s="16"/>
      <c r="V39" s="16"/>
    </row>
    <row r="40" spans="1:22" x14ac:dyDescent="0.25">
      <c r="A40" s="96">
        <f t="shared" si="0"/>
        <v>35240161</v>
      </c>
      <c r="B40" s="97"/>
      <c r="C40" s="8"/>
      <c r="D40" s="9"/>
      <c r="E40" s="98" t="e">
        <f t="shared" si="1"/>
        <v>#DIV/0!</v>
      </c>
      <c r="F40" s="98"/>
      <c r="G40" s="21">
        <f t="shared" si="2"/>
        <v>0</v>
      </c>
      <c r="H40" s="20">
        <v>35240161</v>
      </c>
      <c r="I40" s="21">
        <v>31.97</v>
      </c>
      <c r="J40" s="70"/>
      <c r="K40" s="74"/>
      <c r="L40" s="74"/>
      <c r="M40" s="15"/>
      <c r="N40" s="15"/>
      <c r="O40" s="15"/>
      <c r="P40" s="16"/>
      <c r="Q40" s="16"/>
      <c r="R40" s="16"/>
      <c r="S40" s="16"/>
      <c r="T40" s="16"/>
      <c r="U40" s="16"/>
      <c r="V40" s="16"/>
    </row>
    <row r="41" spans="1:22" x14ac:dyDescent="0.25">
      <c r="A41" s="96">
        <f t="shared" si="0"/>
        <v>35240162</v>
      </c>
      <c r="B41" s="97"/>
      <c r="C41" s="8"/>
      <c r="D41" s="9"/>
      <c r="E41" s="98" t="e">
        <f t="shared" si="1"/>
        <v>#DIV/0!</v>
      </c>
      <c r="F41" s="98"/>
      <c r="G41" s="21">
        <f t="shared" si="2"/>
        <v>0</v>
      </c>
      <c r="H41" s="20">
        <v>35240162</v>
      </c>
      <c r="I41" s="21">
        <v>63.97</v>
      </c>
      <c r="J41" s="70"/>
      <c r="K41" s="74"/>
      <c r="L41" s="74"/>
      <c r="M41" s="15"/>
      <c r="N41" s="15"/>
      <c r="O41" s="15"/>
      <c r="P41" s="16"/>
      <c r="Q41" s="16"/>
      <c r="R41" s="16"/>
      <c r="S41" s="16"/>
      <c r="T41" s="16"/>
      <c r="U41" s="16"/>
      <c r="V41" s="16"/>
    </row>
    <row r="42" spans="1:22" x14ac:dyDescent="0.25">
      <c r="A42" s="96">
        <f t="shared" si="0"/>
        <v>35240163</v>
      </c>
      <c r="B42" s="97"/>
      <c r="C42" s="8"/>
      <c r="D42" s="9"/>
      <c r="E42" s="98" t="e">
        <f t="shared" si="1"/>
        <v>#DIV/0!</v>
      </c>
      <c r="F42" s="98"/>
      <c r="G42" s="21">
        <f t="shared" si="2"/>
        <v>0</v>
      </c>
      <c r="H42" s="20">
        <v>35240163</v>
      </c>
      <c r="I42" s="21">
        <v>95.89</v>
      </c>
      <c r="J42" s="70"/>
      <c r="K42" s="74"/>
      <c r="L42" s="74"/>
      <c r="M42" s="15"/>
      <c r="N42" s="15"/>
      <c r="O42" s="15"/>
      <c r="P42" s="16"/>
      <c r="Q42" s="16"/>
      <c r="R42" s="16"/>
      <c r="S42" s="16"/>
      <c r="T42" s="16"/>
      <c r="U42" s="16"/>
      <c r="V42" s="16"/>
    </row>
    <row r="43" spans="1:22" x14ac:dyDescent="0.25">
      <c r="A43" s="96">
        <f t="shared" si="0"/>
        <v>35240164</v>
      </c>
      <c r="B43" s="97"/>
      <c r="C43" s="8"/>
      <c r="D43" s="9"/>
      <c r="E43" s="98" t="e">
        <f t="shared" si="1"/>
        <v>#DIV/0!</v>
      </c>
      <c r="F43" s="98"/>
      <c r="G43" s="21">
        <f t="shared" si="2"/>
        <v>0</v>
      </c>
      <c r="H43" s="20">
        <v>35240164</v>
      </c>
      <c r="I43" s="21">
        <v>143.87</v>
      </c>
      <c r="J43" s="70"/>
      <c r="K43" s="74"/>
      <c r="L43" s="74"/>
      <c r="M43" s="15"/>
      <c r="N43" s="15"/>
      <c r="O43" s="15"/>
      <c r="P43" s="16"/>
      <c r="Q43" s="16"/>
      <c r="R43" s="16"/>
      <c r="S43" s="16"/>
      <c r="T43" s="16"/>
      <c r="U43" s="16"/>
      <c r="V43" s="16"/>
    </row>
    <row r="44" spans="1:22" x14ac:dyDescent="0.25">
      <c r="A44" s="96">
        <f t="shared" si="0"/>
        <v>35240165</v>
      </c>
      <c r="B44" s="97"/>
      <c r="C44" s="8"/>
      <c r="D44" s="9"/>
      <c r="E44" s="98" t="e">
        <f t="shared" si="1"/>
        <v>#DIV/0!</v>
      </c>
      <c r="F44" s="98"/>
      <c r="G44" s="21">
        <f t="shared" si="2"/>
        <v>0</v>
      </c>
      <c r="H44" s="20">
        <v>35240165</v>
      </c>
      <c r="I44" s="21">
        <v>191.77</v>
      </c>
      <c r="J44" s="70"/>
      <c r="K44" s="74"/>
      <c r="L44" s="74"/>
      <c r="M44" s="15"/>
      <c r="N44" s="15"/>
      <c r="O44" s="15"/>
      <c r="P44" s="16"/>
      <c r="Q44" s="16"/>
      <c r="R44" s="16"/>
      <c r="S44" s="16"/>
      <c r="T44" s="16"/>
      <c r="U44" s="16"/>
      <c r="V44" s="16"/>
    </row>
    <row r="45" spans="1:22" x14ac:dyDescent="0.25">
      <c r="A45" s="96">
        <f t="shared" si="0"/>
        <v>35240166</v>
      </c>
      <c r="B45" s="97"/>
      <c r="C45" s="8"/>
      <c r="D45" s="9"/>
      <c r="E45" s="98" t="e">
        <f t="shared" si="1"/>
        <v>#DIV/0!</v>
      </c>
      <c r="F45" s="98"/>
      <c r="G45" s="21">
        <f t="shared" si="2"/>
        <v>0</v>
      </c>
      <c r="H45" s="20">
        <v>35240166</v>
      </c>
      <c r="I45" s="21">
        <v>287.62</v>
      </c>
      <c r="J45" s="70"/>
      <c r="K45" s="74"/>
      <c r="L45" s="74"/>
      <c r="M45" s="15"/>
      <c r="N45" s="15"/>
      <c r="O45" s="15"/>
      <c r="P45" s="16"/>
      <c r="Q45" s="16"/>
      <c r="R45" s="16"/>
      <c r="S45" s="16"/>
      <c r="T45" s="16"/>
      <c r="U45" s="16"/>
      <c r="V45" s="16"/>
    </row>
    <row r="46" spans="1:22" x14ac:dyDescent="0.25">
      <c r="A46" s="96">
        <f t="shared" si="0"/>
        <v>35240170</v>
      </c>
      <c r="B46" s="97"/>
      <c r="C46" s="8"/>
      <c r="D46" s="9"/>
      <c r="E46" s="98" t="e">
        <f t="shared" si="1"/>
        <v>#DIV/0!</v>
      </c>
      <c r="F46" s="98"/>
      <c r="G46" s="21">
        <f t="shared" si="2"/>
        <v>0</v>
      </c>
      <c r="H46" s="20">
        <v>35240170</v>
      </c>
      <c r="I46" s="21">
        <v>9.85</v>
      </c>
      <c r="J46" s="70"/>
      <c r="K46" s="74"/>
      <c r="L46" s="74"/>
      <c r="M46" s="15"/>
      <c r="N46" s="15"/>
      <c r="O46" s="15"/>
      <c r="P46" s="16"/>
      <c r="Q46" s="16"/>
      <c r="R46" s="16"/>
      <c r="S46" s="16"/>
      <c r="T46" s="16"/>
      <c r="U46" s="16"/>
      <c r="V46" s="16"/>
    </row>
    <row r="47" spans="1:22" x14ac:dyDescent="0.25">
      <c r="A47" s="96">
        <f t="shared" si="0"/>
        <v>35240171</v>
      </c>
      <c r="B47" s="97"/>
      <c r="C47" s="8"/>
      <c r="D47" s="9"/>
      <c r="E47" s="98" t="e">
        <f t="shared" si="1"/>
        <v>#DIV/0!</v>
      </c>
      <c r="F47" s="98"/>
      <c r="G47" s="21">
        <f t="shared" si="2"/>
        <v>0</v>
      </c>
      <c r="H47" s="20">
        <v>35240171</v>
      </c>
      <c r="I47" s="21">
        <v>27.39</v>
      </c>
      <c r="J47" s="70"/>
      <c r="K47" s="74"/>
      <c r="L47" s="74"/>
      <c r="M47" s="15"/>
      <c r="N47" s="15"/>
      <c r="O47" s="15"/>
      <c r="P47" s="16"/>
      <c r="Q47" s="16"/>
      <c r="R47" s="16"/>
      <c r="S47" s="16"/>
      <c r="T47" s="16"/>
      <c r="U47" s="16"/>
      <c r="V47" s="16"/>
    </row>
    <row r="48" spans="1:22" x14ac:dyDescent="0.25">
      <c r="A48" s="96">
        <f t="shared" si="0"/>
        <v>35240172</v>
      </c>
      <c r="B48" s="97"/>
      <c r="C48" s="8"/>
      <c r="D48" s="9"/>
      <c r="E48" s="98" t="e">
        <f t="shared" si="1"/>
        <v>#DIV/0!</v>
      </c>
      <c r="F48" s="98"/>
      <c r="G48" s="21">
        <f t="shared" si="2"/>
        <v>0</v>
      </c>
      <c r="H48" s="20">
        <v>35240172</v>
      </c>
      <c r="I48" s="21">
        <v>3.48</v>
      </c>
      <c r="J48" s="70"/>
      <c r="K48" s="74"/>
      <c r="L48" s="74"/>
      <c r="M48" s="15"/>
      <c r="N48" s="15"/>
      <c r="O48" s="15"/>
      <c r="P48" s="16"/>
      <c r="Q48" s="16"/>
      <c r="R48" s="16"/>
      <c r="S48" s="16"/>
      <c r="T48" s="16"/>
      <c r="U48" s="16"/>
      <c r="V48" s="16"/>
    </row>
    <row r="49" spans="1:22" x14ac:dyDescent="0.25">
      <c r="A49" s="96">
        <f t="shared" si="0"/>
        <v>35240173</v>
      </c>
      <c r="B49" s="97"/>
      <c r="C49" s="8"/>
      <c r="D49" s="9"/>
      <c r="E49" s="98" t="e">
        <f t="shared" si="1"/>
        <v>#DIV/0!</v>
      </c>
      <c r="F49" s="98"/>
      <c r="G49" s="21">
        <f t="shared" si="2"/>
        <v>0</v>
      </c>
      <c r="H49" s="20">
        <v>35240173</v>
      </c>
      <c r="I49" s="21">
        <v>14.8</v>
      </c>
      <c r="J49" s="70"/>
      <c r="K49" s="74"/>
      <c r="L49" s="74"/>
      <c r="M49" s="15"/>
      <c r="N49" s="15"/>
      <c r="O49" s="15"/>
      <c r="P49" s="16"/>
      <c r="Q49" s="16"/>
      <c r="R49" s="16"/>
      <c r="S49" s="16"/>
      <c r="T49" s="16"/>
      <c r="U49" s="16"/>
      <c r="V49" s="16"/>
    </row>
    <row r="50" spans="1:22" x14ac:dyDescent="0.25">
      <c r="A50" s="96">
        <f t="shared" si="0"/>
        <v>35240180</v>
      </c>
      <c r="B50" s="97"/>
      <c r="C50" s="8"/>
      <c r="D50" s="9"/>
      <c r="E50" s="98" t="e">
        <f t="shared" si="1"/>
        <v>#DIV/0!</v>
      </c>
      <c r="F50" s="98"/>
      <c r="G50" s="21">
        <f t="shared" si="2"/>
        <v>0</v>
      </c>
      <c r="H50" s="20">
        <v>35240180</v>
      </c>
      <c r="I50" s="21">
        <v>128.06</v>
      </c>
      <c r="J50" s="70"/>
      <c r="K50" s="74"/>
      <c r="L50" s="74"/>
      <c r="M50" s="15"/>
      <c r="N50" s="15"/>
      <c r="O50" s="15"/>
      <c r="P50" s="16"/>
      <c r="Q50" s="16"/>
      <c r="R50" s="16"/>
      <c r="S50" s="16"/>
      <c r="T50" s="16"/>
      <c r="U50" s="16"/>
      <c r="V50" s="16"/>
    </row>
    <row r="51" spans="1:22" x14ac:dyDescent="0.25">
      <c r="A51" s="96">
        <f t="shared" si="0"/>
        <v>35240190</v>
      </c>
      <c r="B51" s="97"/>
      <c r="C51" s="8"/>
      <c r="D51" s="9"/>
      <c r="E51" s="98" t="e">
        <f t="shared" si="1"/>
        <v>#DIV/0!</v>
      </c>
      <c r="F51" s="98"/>
      <c r="G51" s="21">
        <f t="shared" si="2"/>
        <v>0</v>
      </c>
      <c r="H51" s="20">
        <v>35240190</v>
      </c>
      <c r="I51" s="21">
        <v>217.69</v>
      </c>
      <c r="J51" s="70"/>
      <c r="K51" s="74"/>
      <c r="L51" s="74"/>
      <c r="M51" s="15"/>
      <c r="N51" s="15"/>
      <c r="O51" s="15"/>
      <c r="P51" s="16"/>
      <c r="Q51" s="16"/>
      <c r="R51" s="16"/>
      <c r="S51" s="16"/>
      <c r="T51" s="16"/>
      <c r="U51" s="16"/>
      <c r="V51" s="16"/>
    </row>
    <row r="52" spans="1:22" x14ac:dyDescent="0.25">
      <c r="A52" s="96">
        <f t="shared" si="0"/>
        <v>35240209</v>
      </c>
      <c r="B52" s="97"/>
      <c r="C52" s="8"/>
      <c r="D52" s="9"/>
      <c r="E52" s="98" t="e">
        <f t="shared" si="1"/>
        <v>#DIV/0!</v>
      </c>
      <c r="F52" s="98"/>
      <c r="G52" s="21">
        <f t="shared" si="2"/>
        <v>0</v>
      </c>
      <c r="H52" s="20">
        <v>35240209</v>
      </c>
      <c r="I52" s="21">
        <v>21.41</v>
      </c>
      <c r="J52" s="70"/>
      <c r="K52" s="74"/>
      <c r="L52" s="74"/>
      <c r="M52" s="15"/>
      <c r="N52" s="15"/>
      <c r="O52" s="15"/>
      <c r="P52" s="16"/>
      <c r="Q52" s="16"/>
      <c r="R52" s="16"/>
      <c r="S52" s="16"/>
      <c r="T52" s="16"/>
      <c r="U52" s="16"/>
      <c r="V52" s="16"/>
    </row>
    <row r="53" spans="1:22" x14ac:dyDescent="0.25">
      <c r="A53" s="96">
        <f t="shared" si="0"/>
        <v>35240210</v>
      </c>
      <c r="B53" s="97"/>
      <c r="C53" s="8"/>
      <c r="D53" s="9"/>
      <c r="E53" s="98" t="e">
        <f t="shared" si="1"/>
        <v>#DIV/0!</v>
      </c>
      <c r="F53" s="98"/>
      <c r="G53" s="21">
        <f t="shared" si="2"/>
        <v>0</v>
      </c>
      <c r="H53" s="20">
        <v>35240210</v>
      </c>
      <c r="I53" s="21">
        <v>14.29</v>
      </c>
      <c r="J53" s="70"/>
      <c r="K53" s="74"/>
      <c r="L53" s="74"/>
      <c r="M53" s="15"/>
      <c r="N53" s="15"/>
      <c r="O53" s="15"/>
      <c r="P53" s="16"/>
      <c r="Q53" s="16"/>
      <c r="R53" s="16"/>
      <c r="S53" s="16"/>
      <c r="T53" s="16"/>
      <c r="U53" s="16"/>
      <c r="V53" s="16"/>
    </row>
    <row r="54" spans="1:22" x14ac:dyDescent="0.25">
      <c r="A54" s="96">
        <f t="shared" si="0"/>
        <v>35240211</v>
      </c>
      <c r="B54" s="97"/>
      <c r="C54" s="8"/>
      <c r="D54" s="9"/>
      <c r="E54" s="98" t="e">
        <f t="shared" si="1"/>
        <v>#DIV/0!</v>
      </c>
      <c r="F54" s="98"/>
      <c r="G54" s="21">
        <f t="shared" si="2"/>
        <v>0</v>
      </c>
      <c r="H54" s="20">
        <v>35240211</v>
      </c>
      <c r="I54" s="21">
        <v>28.54</v>
      </c>
      <c r="J54" s="70"/>
      <c r="K54" s="74"/>
      <c r="L54" s="74"/>
      <c r="M54" s="15"/>
      <c r="N54" s="15"/>
      <c r="O54" s="15"/>
      <c r="P54" s="16"/>
      <c r="Q54" s="16"/>
      <c r="R54" s="16"/>
      <c r="S54" s="16"/>
      <c r="T54" s="16"/>
      <c r="U54" s="16"/>
      <c r="V54" s="16"/>
    </row>
    <row r="55" spans="1:22" x14ac:dyDescent="0.25">
      <c r="A55" s="96">
        <f t="shared" si="0"/>
        <v>35240212</v>
      </c>
      <c r="B55" s="97"/>
      <c r="C55" s="8"/>
      <c r="D55" s="9"/>
      <c r="E55" s="98" t="e">
        <f t="shared" si="1"/>
        <v>#DIV/0!</v>
      </c>
      <c r="F55" s="98"/>
      <c r="G55" s="21">
        <f t="shared" si="2"/>
        <v>0</v>
      </c>
      <c r="H55" s="20">
        <v>35240212</v>
      </c>
      <c r="I55" s="21">
        <v>57.13</v>
      </c>
      <c r="J55" s="70"/>
      <c r="K55" s="74"/>
      <c r="L55" s="74"/>
      <c r="M55" s="15"/>
      <c r="N55" s="15"/>
      <c r="O55" s="15"/>
      <c r="P55" s="16"/>
      <c r="Q55" s="16"/>
      <c r="R55" s="16"/>
      <c r="S55" s="16"/>
      <c r="T55" s="16"/>
      <c r="U55" s="16"/>
      <c r="V55" s="16"/>
    </row>
    <row r="56" spans="1:22" x14ac:dyDescent="0.25">
      <c r="A56" s="96">
        <f t="shared" si="0"/>
        <v>35240213</v>
      </c>
      <c r="B56" s="97"/>
      <c r="C56" s="8"/>
      <c r="D56" s="9"/>
      <c r="E56" s="98" t="e">
        <f t="shared" si="1"/>
        <v>#DIV/0!</v>
      </c>
      <c r="F56" s="98"/>
      <c r="G56" s="21">
        <f t="shared" si="2"/>
        <v>0</v>
      </c>
      <c r="H56" s="20">
        <v>35240213</v>
      </c>
      <c r="I56" s="21">
        <v>85.65</v>
      </c>
      <c r="J56" s="70"/>
      <c r="K56" s="74"/>
      <c r="L56" s="74"/>
      <c r="M56" s="15"/>
      <c r="N56" s="15"/>
      <c r="O56" s="15"/>
      <c r="P56" s="16"/>
      <c r="Q56" s="16"/>
      <c r="R56" s="16"/>
      <c r="S56" s="16"/>
      <c r="T56" s="16"/>
      <c r="U56" s="16"/>
      <c r="V56" s="16"/>
    </row>
    <row r="57" spans="1:22" x14ac:dyDescent="0.25">
      <c r="A57" s="96">
        <f t="shared" si="0"/>
        <v>35240214</v>
      </c>
      <c r="B57" s="97"/>
      <c r="C57" s="8"/>
      <c r="D57" s="9"/>
      <c r="E57" s="98" t="e">
        <f t="shared" si="1"/>
        <v>#DIV/0!</v>
      </c>
      <c r="F57" s="98"/>
      <c r="G57" s="21">
        <f t="shared" si="2"/>
        <v>0</v>
      </c>
      <c r="H57" s="20">
        <v>35240214</v>
      </c>
      <c r="I57" s="21">
        <v>128.49</v>
      </c>
      <c r="J57" s="70"/>
      <c r="K57" s="74"/>
      <c r="L57" s="74"/>
      <c r="M57" s="15"/>
      <c r="N57" s="15"/>
      <c r="O57" s="15"/>
      <c r="P57" s="16"/>
      <c r="Q57" s="16"/>
      <c r="R57" s="16"/>
      <c r="S57" s="16"/>
      <c r="T57" s="16"/>
      <c r="U57" s="16"/>
      <c r="V57" s="16"/>
    </row>
    <row r="58" spans="1:22" x14ac:dyDescent="0.25">
      <c r="A58" s="96">
        <f t="shared" si="0"/>
        <v>35240215</v>
      </c>
      <c r="B58" s="97"/>
      <c r="C58" s="8"/>
      <c r="D58" s="9"/>
      <c r="E58" s="98" t="e">
        <f t="shared" si="1"/>
        <v>#DIV/0!</v>
      </c>
      <c r="F58" s="98"/>
      <c r="G58" s="21">
        <f t="shared" si="2"/>
        <v>0</v>
      </c>
      <c r="H58" s="20">
        <v>35240215</v>
      </c>
      <c r="I58" s="21">
        <v>171.35</v>
      </c>
      <c r="J58" s="70"/>
      <c r="K58" s="74"/>
      <c r="L58" s="74"/>
      <c r="M58" s="15"/>
      <c r="N58" s="15"/>
      <c r="O58" s="15"/>
      <c r="P58" s="16"/>
      <c r="Q58" s="16"/>
      <c r="R58" s="16"/>
      <c r="S58" s="16"/>
      <c r="T58" s="16"/>
      <c r="U58" s="16"/>
      <c r="V58" s="16"/>
    </row>
    <row r="59" spans="1:22" x14ac:dyDescent="0.25">
      <c r="A59" s="96">
        <f t="shared" si="0"/>
        <v>35240216</v>
      </c>
      <c r="B59" s="97"/>
      <c r="C59" s="8"/>
      <c r="D59" s="9"/>
      <c r="E59" s="98" t="e">
        <f t="shared" si="1"/>
        <v>#DIV/0!</v>
      </c>
      <c r="F59" s="98"/>
      <c r="G59" s="21">
        <f t="shared" si="2"/>
        <v>0</v>
      </c>
      <c r="H59" s="20">
        <v>35240216</v>
      </c>
      <c r="I59" s="21">
        <v>257.13</v>
      </c>
      <c r="J59" s="70"/>
      <c r="K59" s="74"/>
      <c r="L59" s="74"/>
      <c r="M59" s="64"/>
      <c r="N59" s="64"/>
      <c r="O59" s="64"/>
      <c r="P59" s="65"/>
      <c r="Q59" s="65"/>
      <c r="R59" s="65"/>
      <c r="S59" s="65"/>
      <c r="T59" s="65"/>
      <c r="U59" s="65"/>
      <c r="V59" s="65"/>
    </row>
    <row r="60" spans="1:22" x14ac:dyDescent="0.25">
      <c r="A60" s="96">
        <f t="shared" si="0"/>
        <v>35240219</v>
      </c>
      <c r="B60" s="97"/>
      <c r="C60" s="8"/>
      <c r="D60" s="9"/>
      <c r="E60" s="98" t="e">
        <f t="shared" si="1"/>
        <v>#DIV/0!</v>
      </c>
      <c r="F60" s="98"/>
      <c r="G60" s="21">
        <f t="shared" si="2"/>
        <v>0</v>
      </c>
      <c r="H60" s="20">
        <v>35240219</v>
      </c>
      <c r="I60" s="21">
        <v>14.29</v>
      </c>
      <c r="J60" s="70"/>
      <c r="K60" s="74"/>
      <c r="L60" s="74"/>
      <c r="M60" s="64"/>
      <c r="N60" s="64"/>
      <c r="O60" s="64"/>
      <c r="P60" s="65"/>
      <c r="Q60" s="65"/>
      <c r="R60" s="65"/>
      <c r="S60" s="65"/>
      <c r="T60" s="65"/>
      <c r="U60" s="65"/>
      <c r="V60" s="65"/>
    </row>
    <row r="61" spans="1:22" x14ac:dyDescent="0.25">
      <c r="A61" s="96">
        <f>H61</f>
        <v>35240230</v>
      </c>
      <c r="B61" s="97"/>
      <c r="C61" s="8"/>
      <c r="D61" s="9"/>
      <c r="E61" s="98" t="e">
        <f>C61/$B$10</f>
        <v>#DIV/0!</v>
      </c>
      <c r="F61" s="98"/>
      <c r="G61" s="21">
        <f>C61*I61</f>
        <v>0</v>
      </c>
      <c r="H61" s="20">
        <v>35240230</v>
      </c>
      <c r="I61" s="21">
        <v>14.29</v>
      </c>
      <c r="J61" s="70"/>
      <c r="K61" s="74"/>
      <c r="L61" s="74"/>
      <c r="M61" s="64"/>
      <c r="N61" s="64"/>
      <c r="O61" s="64"/>
      <c r="P61" s="65"/>
      <c r="Q61" s="65"/>
      <c r="R61" s="65"/>
      <c r="S61" s="65"/>
      <c r="T61" s="65"/>
      <c r="U61" s="65"/>
      <c r="V61" s="65"/>
    </row>
    <row r="62" spans="1:22" x14ac:dyDescent="0.25">
      <c r="A62" s="96">
        <f>H62</f>
        <v>35240231</v>
      </c>
      <c r="B62" s="97"/>
      <c r="C62" s="8"/>
      <c r="D62" s="9"/>
      <c r="E62" s="98" t="e">
        <f>C62/$B$10</f>
        <v>#DIV/0!</v>
      </c>
      <c r="F62" s="98"/>
      <c r="G62" s="21">
        <f>C62*I62</f>
        <v>0</v>
      </c>
      <c r="H62" s="20">
        <v>35240231</v>
      </c>
      <c r="I62" s="21">
        <v>28.54</v>
      </c>
      <c r="J62" s="70"/>
      <c r="K62" s="74"/>
      <c r="L62" s="74"/>
      <c r="M62" s="64"/>
      <c r="N62" s="64"/>
      <c r="O62" s="64"/>
      <c r="P62" s="65"/>
      <c r="Q62" s="65"/>
      <c r="R62" s="65"/>
      <c r="S62" s="65"/>
      <c r="T62" s="65"/>
      <c r="U62" s="65"/>
      <c r="V62" s="65"/>
    </row>
    <row r="63" spans="1:22" x14ac:dyDescent="0.25">
      <c r="A63" s="96">
        <f t="shared" ref="A63:A67" si="6">H63</f>
        <v>35240232</v>
      </c>
      <c r="B63" s="97"/>
      <c r="C63" s="8"/>
      <c r="D63" s="9"/>
      <c r="E63" s="98" t="e">
        <f t="shared" ref="E63:E67" si="7">C63/$B$10</f>
        <v>#DIV/0!</v>
      </c>
      <c r="F63" s="98"/>
      <c r="G63" s="21">
        <f t="shared" ref="G63:G67" si="8">C63*I63</f>
        <v>0</v>
      </c>
      <c r="H63" s="20">
        <v>35240232</v>
      </c>
      <c r="I63" s="21">
        <v>57.13</v>
      </c>
      <c r="J63" s="70"/>
      <c r="K63" s="74"/>
      <c r="L63" s="74"/>
      <c r="M63" s="64"/>
      <c r="N63" s="64"/>
      <c r="O63" s="64"/>
      <c r="P63" s="65"/>
      <c r="Q63" s="65"/>
      <c r="R63" s="65"/>
      <c r="S63" s="65"/>
      <c r="T63" s="65"/>
      <c r="U63" s="65"/>
      <c r="V63" s="65"/>
    </row>
    <row r="64" spans="1:22" x14ac:dyDescent="0.25">
      <c r="A64" s="96">
        <f t="shared" si="6"/>
        <v>35240233</v>
      </c>
      <c r="B64" s="97"/>
      <c r="C64" s="8"/>
      <c r="D64" s="9"/>
      <c r="E64" s="98" t="e">
        <f t="shared" si="7"/>
        <v>#DIV/0!</v>
      </c>
      <c r="F64" s="98"/>
      <c r="G64" s="21">
        <f t="shared" si="8"/>
        <v>0</v>
      </c>
      <c r="H64" s="20">
        <v>35240233</v>
      </c>
      <c r="I64" s="21">
        <v>85.65</v>
      </c>
      <c r="J64" s="70"/>
      <c r="K64" s="74"/>
      <c r="L64" s="74"/>
      <c r="M64" s="64"/>
      <c r="N64" s="64"/>
      <c r="O64" s="64"/>
      <c r="P64" s="65"/>
      <c r="Q64" s="65"/>
      <c r="R64" s="65"/>
      <c r="S64" s="65"/>
      <c r="T64" s="65"/>
      <c r="U64" s="65"/>
      <c r="V64" s="65"/>
    </row>
    <row r="65" spans="1:22" x14ac:dyDescent="0.25">
      <c r="A65" s="96">
        <f t="shared" si="6"/>
        <v>35240234</v>
      </c>
      <c r="B65" s="97"/>
      <c r="C65" s="8"/>
      <c r="D65" s="9"/>
      <c r="E65" s="98" t="e">
        <f t="shared" si="7"/>
        <v>#DIV/0!</v>
      </c>
      <c r="F65" s="98"/>
      <c r="G65" s="21">
        <f t="shared" si="8"/>
        <v>0</v>
      </c>
      <c r="H65" s="20">
        <v>35240234</v>
      </c>
      <c r="I65" s="21">
        <v>128.49</v>
      </c>
      <c r="J65" s="70"/>
      <c r="K65" s="74"/>
      <c r="L65" s="74"/>
      <c r="M65" s="64"/>
      <c r="N65" s="64"/>
      <c r="O65" s="64"/>
      <c r="P65" s="65"/>
      <c r="Q65" s="65"/>
      <c r="R65" s="65"/>
      <c r="S65" s="65"/>
      <c r="T65" s="65"/>
      <c r="U65" s="65"/>
      <c r="V65" s="65"/>
    </row>
    <row r="66" spans="1:22" x14ac:dyDescent="0.25">
      <c r="A66" s="96">
        <f t="shared" si="6"/>
        <v>35240235</v>
      </c>
      <c r="B66" s="97"/>
      <c r="C66" s="8"/>
      <c r="D66" s="9"/>
      <c r="E66" s="98" t="e">
        <f t="shared" si="7"/>
        <v>#DIV/0!</v>
      </c>
      <c r="F66" s="98"/>
      <c r="G66" s="21">
        <f t="shared" si="8"/>
        <v>0</v>
      </c>
      <c r="H66" s="20">
        <v>35240235</v>
      </c>
      <c r="I66" s="21">
        <v>171.35</v>
      </c>
      <c r="J66" s="70"/>
      <c r="K66" s="74"/>
      <c r="L66" s="74"/>
      <c r="M66" s="15"/>
      <c r="N66" s="15"/>
      <c r="O66" s="15"/>
      <c r="P66" s="16"/>
      <c r="Q66" s="16"/>
      <c r="R66" s="16"/>
      <c r="S66" s="16"/>
      <c r="T66" s="16"/>
      <c r="U66" s="16"/>
      <c r="V66" s="16"/>
    </row>
    <row r="67" spans="1:22" x14ac:dyDescent="0.25">
      <c r="A67" s="96">
        <f t="shared" si="6"/>
        <v>35240236</v>
      </c>
      <c r="B67" s="97"/>
      <c r="C67" s="8"/>
      <c r="D67" s="9"/>
      <c r="E67" s="98" t="e">
        <f t="shared" si="7"/>
        <v>#DIV/0!</v>
      </c>
      <c r="F67" s="98"/>
      <c r="G67" s="21">
        <f t="shared" si="8"/>
        <v>0</v>
      </c>
      <c r="H67" s="20">
        <v>35240236</v>
      </c>
      <c r="I67" s="21">
        <v>257.13</v>
      </c>
      <c r="J67" s="70"/>
      <c r="K67" s="74"/>
      <c r="L67" s="74"/>
      <c r="M67" s="15"/>
      <c r="N67" s="15"/>
      <c r="O67" s="15"/>
      <c r="P67" s="16"/>
      <c r="Q67" s="16"/>
      <c r="R67" s="16"/>
      <c r="S67" s="16"/>
      <c r="T67" s="16"/>
      <c r="U67" s="16"/>
      <c r="V67" s="16"/>
    </row>
    <row r="68" spans="1:22" x14ac:dyDescent="0.25">
      <c r="A68" s="96">
        <f t="shared" si="0"/>
        <v>35240243</v>
      </c>
      <c r="B68" s="97"/>
      <c r="C68" s="8"/>
      <c r="D68" s="9"/>
      <c r="E68" s="98" t="e">
        <f t="shared" si="1"/>
        <v>#DIV/0!</v>
      </c>
      <c r="F68" s="98"/>
      <c r="G68" s="21">
        <f t="shared" si="2"/>
        <v>0</v>
      </c>
      <c r="H68" s="20">
        <v>35240243</v>
      </c>
      <c r="I68" s="21">
        <v>24.46</v>
      </c>
      <c r="J68" s="70"/>
      <c r="K68" s="74"/>
      <c r="L68" s="74"/>
      <c r="M68" s="15"/>
      <c r="N68" s="15"/>
      <c r="O68" s="15"/>
      <c r="P68" s="16"/>
      <c r="Q68" s="16"/>
      <c r="R68" s="16"/>
      <c r="S68" s="16"/>
      <c r="T68" s="16"/>
      <c r="U68" s="16"/>
      <c r="V68" s="16"/>
    </row>
    <row r="69" spans="1:22" x14ac:dyDescent="0.25">
      <c r="A69" s="96">
        <f t="shared" si="0"/>
        <v>35240244</v>
      </c>
      <c r="B69" s="97"/>
      <c r="C69" s="8"/>
      <c r="D69" s="9"/>
      <c r="E69" s="98" t="e">
        <f t="shared" si="1"/>
        <v>#DIV/0!</v>
      </c>
      <c r="F69" s="98"/>
      <c r="G69" s="21">
        <f t="shared" si="2"/>
        <v>0</v>
      </c>
      <c r="H69" s="20">
        <v>35240244</v>
      </c>
      <c r="I69" s="21">
        <v>36.74</v>
      </c>
      <c r="J69" s="70"/>
      <c r="K69" s="74"/>
      <c r="L69" s="74"/>
      <c r="M69" s="15"/>
      <c r="N69" s="15"/>
      <c r="O69" s="15"/>
      <c r="P69" s="16"/>
      <c r="Q69" s="16"/>
      <c r="R69" s="16"/>
      <c r="S69" s="16"/>
      <c r="T69" s="16"/>
      <c r="U69" s="16"/>
      <c r="V69" s="16"/>
    </row>
    <row r="70" spans="1:22" x14ac:dyDescent="0.25">
      <c r="A70" s="96">
        <f t="shared" si="0"/>
        <v>35240245</v>
      </c>
      <c r="B70" s="97"/>
      <c r="C70" s="8"/>
      <c r="D70" s="9"/>
      <c r="E70" s="98" t="e">
        <f t="shared" si="1"/>
        <v>#DIV/0!</v>
      </c>
      <c r="F70" s="98"/>
      <c r="G70" s="21">
        <f t="shared" si="2"/>
        <v>0</v>
      </c>
      <c r="H70" s="20">
        <v>35240245</v>
      </c>
      <c r="I70" s="21">
        <v>48.95</v>
      </c>
      <c r="J70" s="70"/>
      <c r="K70" s="74"/>
      <c r="L70" s="74"/>
      <c r="M70" s="15"/>
      <c r="N70" s="15"/>
      <c r="O70" s="15"/>
      <c r="P70" s="16"/>
      <c r="Q70" s="16"/>
      <c r="R70" s="16"/>
      <c r="S70" s="16"/>
      <c r="T70" s="16"/>
      <c r="U70" s="16"/>
      <c r="V70" s="16"/>
    </row>
    <row r="71" spans="1:22" x14ac:dyDescent="0.25">
      <c r="A71" s="96">
        <f t="shared" si="0"/>
        <v>35240253</v>
      </c>
      <c r="B71" s="97"/>
      <c r="C71" s="8"/>
      <c r="D71" s="9"/>
      <c r="E71" s="98" t="e">
        <f t="shared" si="1"/>
        <v>#DIV/0!</v>
      </c>
      <c r="F71" s="98"/>
      <c r="G71" s="21">
        <f t="shared" si="2"/>
        <v>0</v>
      </c>
      <c r="H71" s="20">
        <v>35240253</v>
      </c>
      <c r="I71" s="21">
        <v>12.25</v>
      </c>
      <c r="J71" s="70"/>
      <c r="K71" s="74"/>
      <c r="L71" s="74"/>
      <c r="M71" s="15"/>
      <c r="N71" s="15"/>
      <c r="O71" s="15"/>
      <c r="P71" s="16"/>
      <c r="Q71" s="16"/>
      <c r="R71" s="16"/>
      <c r="S71" s="16"/>
      <c r="T71" s="16"/>
      <c r="U71" s="16"/>
      <c r="V71" s="16"/>
    </row>
    <row r="72" spans="1:22" x14ac:dyDescent="0.25">
      <c r="A72" s="96">
        <f t="shared" si="0"/>
        <v>35240254</v>
      </c>
      <c r="B72" s="97"/>
      <c r="C72" s="8"/>
      <c r="D72" s="9"/>
      <c r="E72" s="98" t="e">
        <f t="shared" si="1"/>
        <v>#DIV/0!</v>
      </c>
      <c r="F72" s="98"/>
      <c r="G72" s="21">
        <f t="shared" si="2"/>
        <v>0</v>
      </c>
      <c r="H72" s="20">
        <v>35240254</v>
      </c>
      <c r="I72" s="21">
        <v>18.399999999999999</v>
      </c>
      <c r="J72" s="70"/>
      <c r="K72" s="74"/>
      <c r="L72" s="74"/>
      <c r="M72" s="15"/>
      <c r="N72" s="15"/>
      <c r="O72" s="15"/>
      <c r="P72" s="16"/>
      <c r="Q72" s="16"/>
      <c r="R72" s="16"/>
      <c r="S72" s="16"/>
      <c r="T72" s="16"/>
      <c r="U72" s="16"/>
      <c r="V72" s="16"/>
    </row>
    <row r="73" spans="1:22" x14ac:dyDescent="0.25">
      <c r="A73" s="96">
        <f t="shared" si="0"/>
        <v>35240255</v>
      </c>
      <c r="B73" s="97"/>
      <c r="C73" s="8"/>
      <c r="D73" s="9"/>
      <c r="E73" s="98" t="e">
        <f t="shared" si="1"/>
        <v>#DIV/0!</v>
      </c>
      <c r="F73" s="98"/>
      <c r="G73" s="21">
        <f t="shared" si="2"/>
        <v>0</v>
      </c>
      <c r="H73" s="20">
        <v>35240255</v>
      </c>
      <c r="I73" s="21">
        <v>24.46</v>
      </c>
      <c r="J73" s="70"/>
      <c r="K73" s="74"/>
      <c r="L73" s="74"/>
      <c r="M73" s="15"/>
      <c r="N73" s="15"/>
      <c r="O73" s="15"/>
      <c r="P73" s="16"/>
      <c r="Q73" s="16"/>
      <c r="R73" s="16"/>
      <c r="S73" s="16"/>
      <c r="T73" s="16"/>
      <c r="U73" s="16"/>
      <c r="V73" s="16"/>
    </row>
    <row r="74" spans="1:22" x14ac:dyDescent="0.25">
      <c r="A74" s="96">
        <f t="shared" si="0"/>
        <v>35240260</v>
      </c>
      <c r="B74" s="97"/>
      <c r="C74" s="8"/>
      <c r="D74" s="9"/>
      <c r="E74" s="98" t="e">
        <f t="shared" si="1"/>
        <v>#DIV/0!</v>
      </c>
      <c r="F74" s="98"/>
      <c r="G74" s="21">
        <f t="shared" si="2"/>
        <v>0</v>
      </c>
      <c r="H74" s="20">
        <v>35240260</v>
      </c>
      <c r="I74" s="21">
        <v>14.29</v>
      </c>
      <c r="J74" s="70"/>
      <c r="K74" s="74"/>
      <c r="L74" s="74"/>
      <c r="M74" s="15"/>
      <c r="N74" s="15"/>
      <c r="O74" s="15"/>
      <c r="P74" s="16"/>
      <c r="Q74" s="16"/>
      <c r="R74" s="16"/>
      <c r="S74" s="16"/>
      <c r="T74" s="16"/>
      <c r="U74" s="16"/>
      <c r="V74" s="16"/>
    </row>
    <row r="75" spans="1:22" x14ac:dyDescent="0.25">
      <c r="A75" s="96">
        <f t="shared" si="0"/>
        <v>35240261</v>
      </c>
      <c r="B75" s="97"/>
      <c r="C75" s="8"/>
      <c r="D75" s="9"/>
      <c r="E75" s="98" t="e">
        <f t="shared" si="1"/>
        <v>#DIV/0!</v>
      </c>
      <c r="F75" s="98"/>
      <c r="G75" s="21">
        <f t="shared" si="2"/>
        <v>0</v>
      </c>
      <c r="H75" s="20">
        <v>35240261</v>
      </c>
      <c r="I75" s="21">
        <v>28.54</v>
      </c>
      <c r="J75" s="70"/>
      <c r="K75" s="74"/>
      <c r="L75" s="74"/>
      <c r="M75" s="15"/>
      <c r="N75" s="15"/>
      <c r="O75" s="15"/>
      <c r="P75" s="16"/>
      <c r="Q75" s="16"/>
      <c r="R75" s="16"/>
      <c r="S75" s="16"/>
      <c r="T75" s="16"/>
      <c r="U75" s="16"/>
      <c r="V75" s="16"/>
    </row>
    <row r="76" spans="1:22" x14ac:dyDescent="0.25">
      <c r="A76" s="96">
        <f t="shared" si="0"/>
        <v>35240262</v>
      </c>
      <c r="B76" s="97"/>
      <c r="C76" s="8"/>
      <c r="D76" s="9"/>
      <c r="E76" s="98" t="e">
        <f t="shared" si="1"/>
        <v>#DIV/0!</v>
      </c>
      <c r="F76" s="98"/>
      <c r="G76" s="21">
        <f t="shared" si="2"/>
        <v>0</v>
      </c>
      <c r="H76" s="20">
        <v>35240262</v>
      </c>
      <c r="I76" s="21">
        <v>57.13</v>
      </c>
      <c r="J76" s="70"/>
      <c r="K76" s="74"/>
      <c r="L76" s="74"/>
      <c r="M76" s="15"/>
      <c r="N76" s="15"/>
      <c r="O76" s="15"/>
      <c r="P76" s="16"/>
      <c r="Q76" s="16"/>
      <c r="R76" s="16"/>
      <c r="S76" s="16"/>
      <c r="T76" s="16"/>
      <c r="U76" s="16"/>
      <c r="V76" s="16"/>
    </row>
    <row r="77" spans="1:22" x14ac:dyDescent="0.25">
      <c r="A77" s="96">
        <f t="shared" si="0"/>
        <v>35240263</v>
      </c>
      <c r="B77" s="97"/>
      <c r="C77" s="8"/>
      <c r="D77" s="9"/>
      <c r="E77" s="98" t="e">
        <f t="shared" si="1"/>
        <v>#DIV/0!</v>
      </c>
      <c r="F77" s="98"/>
      <c r="G77" s="21">
        <f t="shared" si="2"/>
        <v>0</v>
      </c>
      <c r="H77" s="20">
        <v>35240263</v>
      </c>
      <c r="I77" s="21">
        <v>85.65</v>
      </c>
      <c r="J77" s="70"/>
      <c r="K77" s="74"/>
      <c r="L77" s="74"/>
      <c r="M77" s="15"/>
      <c r="N77" s="15"/>
      <c r="O77" s="15"/>
      <c r="P77" s="16"/>
      <c r="Q77" s="16"/>
      <c r="R77" s="16"/>
      <c r="S77" s="16"/>
      <c r="T77" s="16"/>
      <c r="U77" s="16"/>
      <c r="V77" s="16"/>
    </row>
    <row r="78" spans="1:22" x14ac:dyDescent="0.25">
      <c r="A78" s="96">
        <f t="shared" si="0"/>
        <v>35240264</v>
      </c>
      <c r="B78" s="97"/>
      <c r="C78" s="8"/>
      <c r="D78" s="9"/>
      <c r="E78" s="98" t="e">
        <f t="shared" si="1"/>
        <v>#DIV/0!</v>
      </c>
      <c r="F78" s="98"/>
      <c r="G78" s="21">
        <f t="shared" si="2"/>
        <v>0</v>
      </c>
      <c r="H78" s="20">
        <v>35240264</v>
      </c>
      <c r="I78" s="21">
        <v>128.49</v>
      </c>
      <c r="J78" s="70"/>
      <c r="K78" s="74"/>
      <c r="L78" s="74"/>
      <c r="M78" s="15"/>
      <c r="N78" s="15"/>
      <c r="O78" s="15"/>
      <c r="P78" s="16"/>
      <c r="Q78" s="16"/>
      <c r="R78" s="16"/>
      <c r="S78" s="16"/>
      <c r="T78" s="16"/>
      <c r="U78" s="16"/>
      <c r="V78" s="16"/>
    </row>
    <row r="79" spans="1:22" x14ac:dyDescent="0.25">
      <c r="A79" s="96">
        <f t="shared" si="0"/>
        <v>35240265</v>
      </c>
      <c r="B79" s="97"/>
      <c r="C79" s="8"/>
      <c r="D79" s="9"/>
      <c r="E79" s="98" t="e">
        <f t="shared" si="1"/>
        <v>#DIV/0!</v>
      </c>
      <c r="F79" s="98"/>
      <c r="G79" s="21">
        <f t="shared" si="2"/>
        <v>0</v>
      </c>
      <c r="H79" s="20">
        <v>35240265</v>
      </c>
      <c r="I79" s="21">
        <v>171.35</v>
      </c>
      <c r="J79" s="70"/>
      <c r="K79" s="74"/>
      <c r="L79" s="74"/>
      <c r="M79" s="15"/>
      <c r="N79" s="15"/>
      <c r="O79" s="15"/>
      <c r="P79" s="16"/>
      <c r="Q79" s="16"/>
      <c r="R79" s="16"/>
      <c r="S79" s="16"/>
      <c r="T79" s="16"/>
      <c r="U79" s="16"/>
      <c r="V79" s="16"/>
    </row>
    <row r="80" spans="1:22" x14ac:dyDescent="0.25">
      <c r="A80" s="96">
        <f t="shared" si="0"/>
        <v>35240266</v>
      </c>
      <c r="B80" s="97"/>
      <c r="C80" s="8"/>
      <c r="D80" s="9"/>
      <c r="E80" s="98" t="e">
        <f t="shared" si="1"/>
        <v>#DIV/0!</v>
      </c>
      <c r="F80" s="98"/>
      <c r="G80" s="21">
        <f t="shared" si="2"/>
        <v>0</v>
      </c>
      <c r="H80" s="20">
        <v>35240266</v>
      </c>
      <c r="I80" s="21">
        <v>257.13</v>
      </c>
      <c r="J80" s="70"/>
      <c r="K80" s="74"/>
      <c r="L80" s="74"/>
      <c r="M80" s="15"/>
      <c r="N80" s="15"/>
      <c r="O80" s="15"/>
      <c r="P80" s="16"/>
      <c r="Q80" s="16"/>
      <c r="R80" s="16"/>
      <c r="S80" s="16"/>
      <c r="T80" s="16"/>
      <c r="U80" s="16"/>
      <c r="V80" s="16"/>
    </row>
    <row r="81" spans="1:22" x14ac:dyDescent="0.25">
      <c r="A81" s="96">
        <f t="shared" si="0"/>
        <v>35240310</v>
      </c>
      <c r="B81" s="97"/>
      <c r="C81" s="8"/>
      <c r="D81" s="9"/>
      <c r="E81" s="98" t="e">
        <f t="shared" si="1"/>
        <v>#DIV/0!</v>
      </c>
      <c r="F81" s="98"/>
      <c r="G81" s="21">
        <f t="shared" si="2"/>
        <v>0</v>
      </c>
      <c r="H81" s="20">
        <v>35240310</v>
      </c>
      <c r="I81" s="21">
        <v>9.23</v>
      </c>
      <c r="J81" s="70"/>
      <c r="K81" s="74"/>
      <c r="L81" s="74"/>
      <c r="M81" s="15"/>
      <c r="N81" s="15"/>
      <c r="O81" s="15"/>
      <c r="P81" s="16"/>
      <c r="Q81" s="16"/>
      <c r="R81" s="16"/>
      <c r="S81" s="16"/>
      <c r="T81" s="16"/>
      <c r="U81" s="16"/>
      <c r="V81" s="16"/>
    </row>
    <row r="82" spans="1:22" x14ac:dyDescent="0.25">
      <c r="A82" s="96">
        <f t="shared" si="0"/>
        <v>35240311</v>
      </c>
      <c r="B82" s="97"/>
      <c r="C82" s="8"/>
      <c r="D82" s="9"/>
      <c r="E82" s="98" t="e">
        <f t="shared" si="1"/>
        <v>#DIV/0!</v>
      </c>
      <c r="F82" s="98"/>
      <c r="G82" s="21">
        <f t="shared" si="2"/>
        <v>0</v>
      </c>
      <c r="H82" s="20">
        <v>35240311</v>
      </c>
      <c r="I82" s="21">
        <v>18.48</v>
      </c>
      <c r="J82" s="70"/>
      <c r="K82" s="74"/>
      <c r="L82" s="74"/>
      <c r="M82" s="15"/>
      <c r="N82" s="15"/>
      <c r="O82" s="15"/>
      <c r="P82" s="16"/>
      <c r="Q82" s="16"/>
      <c r="R82" s="16"/>
      <c r="S82" s="16"/>
      <c r="T82" s="16"/>
      <c r="U82" s="16"/>
      <c r="V82" s="16"/>
    </row>
    <row r="83" spans="1:22" x14ac:dyDescent="0.25">
      <c r="A83" s="96">
        <f t="shared" si="0"/>
        <v>35240312</v>
      </c>
      <c r="B83" s="97"/>
      <c r="C83" s="8"/>
      <c r="D83" s="9"/>
      <c r="E83" s="98" t="e">
        <f t="shared" si="1"/>
        <v>#DIV/0!</v>
      </c>
      <c r="F83" s="98"/>
      <c r="G83" s="21">
        <f t="shared" si="2"/>
        <v>0</v>
      </c>
      <c r="H83" s="20">
        <v>35240312</v>
      </c>
      <c r="I83" s="21">
        <v>36.92</v>
      </c>
      <c r="J83" s="70"/>
      <c r="K83" s="74"/>
      <c r="L83" s="74"/>
      <c r="M83" s="15"/>
      <c r="N83" s="15"/>
      <c r="O83" s="15"/>
      <c r="P83" s="16"/>
      <c r="Q83" s="16"/>
      <c r="R83" s="16"/>
      <c r="S83" s="16"/>
      <c r="T83" s="16"/>
      <c r="U83" s="16"/>
      <c r="V83" s="16"/>
    </row>
    <row r="84" spans="1:22" x14ac:dyDescent="0.25">
      <c r="A84" s="96">
        <f t="shared" si="0"/>
        <v>35240313</v>
      </c>
      <c r="B84" s="97"/>
      <c r="C84" s="8"/>
      <c r="D84" s="9"/>
      <c r="E84" s="98" t="e">
        <f t="shared" si="1"/>
        <v>#DIV/0!</v>
      </c>
      <c r="F84" s="98"/>
      <c r="G84" s="21">
        <f t="shared" si="2"/>
        <v>0</v>
      </c>
      <c r="H84" s="20">
        <v>35240313</v>
      </c>
      <c r="I84" s="21">
        <v>55.42</v>
      </c>
      <c r="J84" s="70"/>
      <c r="K84" s="74"/>
      <c r="L84" s="74"/>
      <c r="M84" s="15"/>
      <c r="N84" s="15"/>
      <c r="O84" s="15"/>
      <c r="P84" s="16"/>
      <c r="Q84" s="16"/>
      <c r="R84" s="16"/>
      <c r="S84" s="16"/>
      <c r="T84" s="16"/>
      <c r="U84" s="16"/>
      <c r="V84" s="16"/>
    </row>
    <row r="85" spans="1:22" x14ac:dyDescent="0.25">
      <c r="A85" s="96">
        <f t="shared" si="0"/>
        <v>35240314</v>
      </c>
      <c r="B85" s="97"/>
      <c r="C85" s="8"/>
      <c r="D85" s="9"/>
      <c r="E85" s="98" t="e">
        <f t="shared" si="1"/>
        <v>#DIV/0!</v>
      </c>
      <c r="F85" s="98"/>
      <c r="G85" s="21">
        <f t="shared" si="2"/>
        <v>0</v>
      </c>
      <c r="H85" s="20">
        <v>35240314</v>
      </c>
      <c r="I85" s="21">
        <v>83.1</v>
      </c>
      <c r="J85" s="70"/>
      <c r="K85" s="74"/>
      <c r="L85" s="74"/>
      <c r="M85" s="15"/>
      <c r="N85" s="15"/>
      <c r="O85" s="15"/>
      <c r="P85" s="16"/>
      <c r="Q85" s="16"/>
      <c r="R85" s="16"/>
      <c r="S85" s="16"/>
      <c r="T85" s="16"/>
      <c r="U85" s="16"/>
      <c r="V85" s="16"/>
    </row>
    <row r="86" spans="1:22" x14ac:dyDescent="0.25">
      <c r="A86" s="96">
        <f t="shared" si="0"/>
        <v>35240315</v>
      </c>
      <c r="B86" s="97"/>
      <c r="C86" s="8"/>
      <c r="D86" s="9"/>
      <c r="E86" s="98" t="e">
        <f t="shared" si="1"/>
        <v>#DIV/0!</v>
      </c>
      <c r="F86" s="98"/>
      <c r="G86" s="21">
        <f t="shared" si="2"/>
        <v>0</v>
      </c>
      <c r="H86" s="20">
        <v>35240315</v>
      </c>
      <c r="I86" s="21">
        <v>110.78</v>
      </c>
      <c r="J86" s="70"/>
      <c r="K86" s="74"/>
      <c r="L86" s="74"/>
      <c r="M86" s="15"/>
      <c r="N86" s="15"/>
      <c r="O86" s="15"/>
      <c r="P86" s="16"/>
      <c r="Q86" s="16"/>
      <c r="R86" s="16"/>
      <c r="S86" s="16"/>
      <c r="T86" s="16"/>
      <c r="U86" s="16"/>
      <c r="V86" s="16"/>
    </row>
    <row r="87" spans="1:22" x14ac:dyDescent="0.25">
      <c r="A87" s="96">
        <f t="shared" si="0"/>
        <v>35240316</v>
      </c>
      <c r="B87" s="97"/>
      <c r="C87" s="8"/>
      <c r="D87" s="9"/>
      <c r="E87" s="98" t="e">
        <f t="shared" si="1"/>
        <v>#DIV/0!</v>
      </c>
      <c r="F87" s="98"/>
      <c r="G87" s="21">
        <f t="shared" si="2"/>
        <v>0</v>
      </c>
      <c r="H87" s="20">
        <v>35240316</v>
      </c>
      <c r="I87" s="21">
        <v>166.21</v>
      </c>
      <c r="J87" s="70"/>
      <c r="K87" s="74"/>
      <c r="L87" s="74"/>
      <c r="M87" s="15"/>
      <c r="N87" s="15"/>
      <c r="O87" s="15"/>
      <c r="P87" s="16"/>
      <c r="Q87" s="16"/>
      <c r="R87" s="16"/>
      <c r="S87" s="16"/>
      <c r="T87" s="16"/>
      <c r="U87" s="16"/>
      <c r="V87" s="16"/>
    </row>
    <row r="88" spans="1:22" x14ac:dyDescent="0.25">
      <c r="A88" s="96">
        <f t="shared" si="0"/>
        <v>35240317</v>
      </c>
      <c r="B88" s="97"/>
      <c r="C88" s="8"/>
      <c r="D88" s="9"/>
      <c r="E88" s="98" t="e">
        <f t="shared" si="1"/>
        <v>#DIV/0!</v>
      </c>
      <c r="F88" s="98"/>
      <c r="G88" s="21">
        <f t="shared" si="2"/>
        <v>0</v>
      </c>
      <c r="H88" s="20">
        <v>35240317</v>
      </c>
      <c r="I88" s="21">
        <v>221.59</v>
      </c>
      <c r="J88" s="70"/>
      <c r="K88" s="74"/>
      <c r="L88" s="74"/>
      <c r="M88" s="15"/>
      <c r="N88" s="15"/>
      <c r="O88" s="15"/>
      <c r="P88" s="16"/>
      <c r="Q88" s="16"/>
      <c r="R88" s="16"/>
      <c r="S88" s="16"/>
      <c r="T88" s="16"/>
      <c r="U88" s="16"/>
      <c r="V88" s="16"/>
    </row>
    <row r="89" spans="1:22" x14ac:dyDescent="0.25">
      <c r="A89" s="96">
        <f t="shared" si="0"/>
        <v>35240319</v>
      </c>
      <c r="B89" s="97"/>
      <c r="C89" s="8"/>
      <c r="D89" s="9"/>
      <c r="E89" s="98" t="e">
        <f t="shared" si="1"/>
        <v>#DIV/0!</v>
      </c>
      <c r="F89" s="98"/>
      <c r="G89" s="21">
        <f t="shared" si="2"/>
        <v>0</v>
      </c>
      <c r="H89" s="20">
        <v>35240319</v>
      </c>
      <c r="I89" s="21">
        <v>9.23</v>
      </c>
      <c r="J89" s="70"/>
      <c r="K89" s="74"/>
      <c r="L89" s="74"/>
      <c r="M89" s="15"/>
      <c r="N89" s="15"/>
      <c r="O89" s="15"/>
      <c r="P89" s="16"/>
      <c r="Q89" s="16"/>
      <c r="R89" s="16"/>
      <c r="S89" s="16"/>
      <c r="T89" s="16"/>
      <c r="U89" s="16"/>
      <c r="V89" s="16"/>
    </row>
    <row r="90" spans="1:22" x14ac:dyDescent="0.25">
      <c r="A90" s="96">
        <f t="shared" si="0"/>
        <v>35240343</v>
      </c>
      <c r="B90" s="97"/>
      <c r="C90" s="8"/>
      <c r="D90" s="9"/>
      <c r="E90" s="98" t="e">
        <f t="shared" si="1"/>
        <v>#DIV/0!</v>
      </c>
      <c r="F90" s="98"/>
      <c r="G90" s="21">
        <f t="shared" si="2"/>
        <v>0</v>
      </c>
      <c r="H90" s="20">
        <v>35240343</v>
      </c>
      <c r="I90" s="21">
        <v>15.86</v>
      </c>
      <c r="J90" s="70"/>
      <c r="K90" s="74"/>
      <c r="L90" s="74"/>
      <c r="M90" s="15"/>
      <c r="N90" s="15"/>
      <c r="O90" s="15"/>
      <c r="P90" s="16"/>
      <c r="Q90" s="16"/>
      <c r="R90" s="16"/>
      <c r="S90" s="16"/>
      <c r="T90" s="16"/>
      <c r="U90" s="16"/>
      <c r="V90" s="16"/>
    </row>
    <row r="91" spans="1:22" x14ac:dyDescent="0.25">
      <c r="A91" s="96">
        <f t="shared" si="0"/>
        <v>35240344</v>
      </c>
      <c r="B91" s="97"/>
      <c r="C91" s="8"/>
      <c r="D91" s="9"/>
      <c r="E91" s="98" t="e">
        <f t="shared" si="1"/>
        <v>#DIV/0!</v>
      </c>
      <c r="F91" s="98"/>
      <c r="G91" s="21">
        <f t="shared" si="2"/>
        <v>0</v>
      </c>
      <c r="H91" s="20">
        <v>35240344</v>
      </c>
      <c r="I91" s="21">
        <v>23.74</v>
      </c>
      <c r="J91" s="70"/>
      <c r="K91" s="74"/>
      <c r="L91" s="74"/>
      <c r="M91" s="15"/>
      <c r="N91" s="15"/>
      <c r="O91" s="15"/>
      <c r="P91" s="16"/>
      <c r="Q91" s="16"/>
      <c r="R91" s="16"/>
      <c r="S91" s="16"/>
      <c r="T91" s="16"/>
      <c r="U91" s="16"/>
      <c r="V91" s="16"/>
    </row>
    <row r="92" spans="1:22" x14ac:dyDescent="0.25">
      <c r="A92" s="96">
        <f t="shared" si="0"/>
        <v>35240345</v>
      </c>
      <c r="B92" s="97"/>
      <c r="C92" s="8"/>
      <c r="D92" s="9"/>
      <c r="E92" s="98" t="e">
        <f t="shared" si="1"/>
        <v>#DIV/0!</v>
      </c>
      <c r="F92" s="98"/>
      <c r="G92" s="21">
        <f t="shared" si="2"/>
        <v>0</v>
      </c>
      <c r="H92" s="20">
        <v>35240345</v>
      </c>
      <c r="I92" s="21">
        <v>31.63</v>
      </c>
      <c r="J92" s="70"/>
      <c r="K92" s="74"/>
      <c r="L92" s="74"/>
      <c r="M92" s="15"/>
      <c r="N92" s="15"/>
      <c r="O92" s="15"/>
      <c r="P92" s="16"/>
      <c r="Q92" s="16"/>
      <c r="R92" s="16"/>
      <c r="S92" s="16"/>
      <c r="T92" s="16"/>
      <c r="U92" s="16"/>
      <c r="V92" s="16"/>
    </row>
    <row r="93" spans="1:22" x14ac:dyDescent="0.25">
      <c r="A93" s="96">
        <f t="shared" si="0"/>
        <v>35240346</v>
      </c>
      <c r="B93" s="97"/>
      <c r="C93" s="8"/>
      <c r="D93" s="9"/>
      <c r="E93" s="98" t="e">
        <f t="shared" si="1"/>
        <v>#DIV/0!</v>
      </c>
      <c r="F93" s="98"/>
      <c r="G93" s="21">
        <f t="shared" si="2"/>
        <v>0</v>
      </c>
      <c r="H93" s="20">
        <v>35240346</v>
      </c>
      <c r="I93" s="21">
        <v>47.48</v>
      </c>
      <c r="J93" s="70"/>
      <c r="K93" s="74"/>
      <c r="L93" s="74"/>
      <c r="M93" s="15"/>
      <c r="N93" s="15"/>
      <c r="O93" s="15"/>
      <c r="P93" s="16"/>
      <c r="Q93" s="16"/>
      <c r="R93" s="16"/>
      <c r="S93" s="16"/>
      <c r="T93" s="16"/>
      <c r="U93" s="16"/>
      <c r="V93" s="16"/>
    </row>
    <row r="94" spans="1:22" x14ac:dyDescent="0.25">
      <c r="A94" s="96">
        <f t="shared" si="0"/>
        <v>35240353</v>
      </c>
      <c r="B94" s="97"/>
      <c r="C94" s="8"/>
      <c r="D94" s="9"/>
      <c r="E94" s="98" t="e">
        <f t="shared" si="1"/>
        <v>#DIV/0!</v>
      </c>
      <c r="F94" s="98"/>
      <c r="G94" s="21">
        <f t="shared" si="2"/>
        <v>0</v>
      </c>
      <c r="H94" s="20">
        <v>35240353</v>
      </c>
      <c r="I94" s="21">
        <v>7.92</v>
      </c>
      <c r="J94" s="70"/>
      <c r="K94" s="74"/>
      <c r="L94" s="74"/>
      <c r="M94" s="15"/>
      <c r="N94" s="15"/>
      <c r="O94" s="15"/>
      <c r="P94" s="16"/>
      <c r="Q94" s="16"/>
      <c r="R94" s="16"/>
      <c r="S94" s="16"/>
      <c r="T94" s="16"/>
      <c r="U94" s="16"/>
      <c r="V94" s="16"/>
    </row>
    <row r="95" spans="1:22" x14ac:dyDescent="0.25">
      <c r="A95" s="96">
        <f t="shared" si="0"/>
        <v>35240354</v>
      </c>
      <c r="B95" s="97"/>
      <c r="C95" s="8"/>
      <c r="D95" s="9"/>
      <c r="E95" s="98" t="e">
        <f t="shared" si="1"/>
        <v>#DIV/0!</v>
      </c>
      <c r="F95" s="98"/>
      <c r="G95" s="21">
        <f t="shared" si="2"/>
        <v>0</v>
      </c>
      <c r="H95" s="20">
        <v>35240354</v>
      </c>
      <c r="I95" s="21">
        <v>11.91</v>
      </c>
      <c r="J95" s="70"/>
      <c r="K95" s="74"/>
      <c r="L95" s="74"/>
      <c r="M95" s="15"/>
      <c r="N95" s="15"/>
      <c r="O95" s="15"/>
      <c r="P95" s="16"/>
      <c r="Q95" s="16"/>
      <c r="R95" s="16"/>
      <c r="S95" s="16"/>
      <c r="T95" s="16"/>
      <c r="U95" s="16"/>
      <c r="V95" s="16"/>
    </row>
    <row r="96" spans="1:22" x14ac:dyDescent="0.25">
      <c r="A96" s="96">
        <f t="shared" si="0"/>
        <v>35240355</v>
      </c>
      <c r="B96" s="97"/>
      <c r="C96" s="8"/>
      <c r="D96" s="9"/>
      <c r="E96" s="98" t="e">
        <f t="shared" si="1"/>
        <v>#DIV/0!</v>
      </c>
      <c r="F96" s="98"/>
      <c r="G96" s="21">
        <f t="shared" si="2"/>
        <v>0</v>
      </c>
      <c r="H96" s="20">
        <v>35240355</v>
      </c>
      <c r="I96" s="21">
        <v>15.86</v>
      </c>
      <c r="J96" s="70"/>
      <c r="K96" s="74"/>
      <c r="L96" s="74"/>
      <c r="M96" s="15"/>
      <c r="N96" s="15"/>
      <c r="O96" s="15"/>
      <c r="P96" s="16"/>
      <c r="Q96" s="16"/>
      <c r="R96" s="16"/>
      <c r="S96" s="16"/>
      <c r="T96" s="16"/>
      <c r="U96" s="16"/>
      <c r="V96" s="16"/>
    </row>
    <row r="97" spans="1:22" x14ac:dyDescent="0.25">
      <c r="A97" s="96">
        <f t="shared" si="0"/>
        <v>35240356</v>
      </c>
      <c r="B97" s="97"/>
      <c r="C97" s="8"/>
      <c r="D97" s="9"/>
      <c r="E97" s="98" t="e">
        <f t="shared" si="1"/>
        <v>#DIV/0!</v>
      </c>
      <c r="F97" s="98"/>
      <c r="G97" s="21">
        <f t="shared" si="2"/>
        <v>0</v>
      </c>
      <c r="H97" s="20">
        <v>35240356</v>
      </c>
      <c r="I97" s="21">
        <v>23.76</v>
      </c>
      <c r="J97" s="70"/>
      <c r="K97" s="74"/>
      <c r="L97" s="74"/>
      <c r="M97" s="15"/>
      <c r="N97" s="15"/>
      <c r="O97" s="15"/>
      <c r="P97" s="16"/>
      <c r="Q97" s="16"/>
      <c r="R97" s="16"/>
      <c r="S97" s="16"/>
      <c r="T97" s="16"/>
      <c r="U97" s="16"/>
      <c r="V97" s="16"/>
    </row>
    <row r="98" spans="1:22" x14ac:dyDescent="0.25">
      <c r="A98" s="96">
        <f t="shared" si="0"/>
        <v>35240360</v>
      </c>
      <c r="B98" s="97"/>
      <c r="C98" s="8"/>
      <c r="D98" s="9"/>
      <c r="E98" s="98" t="e">
        <f t="shared" si="1"/>
        <v>#DIV/0!</v>
      </c>
      <c r="F98" s="98"/>
      <c r="G98" s="21">
        <f t="shared" si="2"/>
        <v>0</v>
      </c>
      <c r="H98" s="20">
        <v>35240360</v>
      </c>
      <c r="I98" s="21">
        <v>9.23</v>
      </c>
      <c r="J98" s="70"/>
      <c r="K98" s="74"/>
      <c r="L98" s="74"/>
      <c r="M98" s="15"/>
      <c r="N98" s="15"/>
      <c r="O98" s="15"/>
      <c r="P98" s="16"/>
      <c r="Q98" s="16"/>
      <c r="R98" s="16"/>
      <c r="S98" s="16"/>
      <c r="T98" s="16"/>
      <c r="U98" s="16"/>
      <c r="V98" s="16"/>
    </row>
    <row r="99" spans="1:22" x14ac:dyDescent="0.25">
      <c r="A99" s="96">
        <f t="shared" si="0"/>
        <v>35240361</v>
      </c>
      <c r="B99" s="97"/>
      <c r="C99" s="8"/>
      <c r="D99" s="9"/>
      <c r="E99" s="98" t="e">
        <f t="shared" si="1"/>
        <v>#DIV/0!</v>
      </c>
      <c r="F99" s="98"/>
      <c r="G99" s="21">
        <f t="shared" si="2"/>
        <v>0</v>
      </c>
      <c r="H99" s="20">
        <v>35240361</v>
      </c>
      <c r="I99" s="21">
        <v>18.48</v>
      </c>
      <c r="J99" s="70"/>
      <c r="K99" s="74"/>
      <c r="L99" s="74"/>
      <c r="M99" s="15"/>
      <c r="N99" s="15"/>
      <c r="O99" s="15"/>
      <c r="P99" s="16"/>
      <c r="Q99" s="16"/>
      <c r="R99" s="16"/>
      <c r="S99" s="16"/>
      <c r="T99" s="16"/>
      <c r="U99" s="16"/>
      <c r="V99" s="16"/>
    </row>
    <row r="100" spans="1:22" x14ac:dyDescent="0.25">
      <c r="A100" s="96">
        <f t="shared" ref="A100:A159" si="9">H100</f>
        <v>35240362</v>
      </c>
      <c r="B100" s="97"/>
      <c r="C100" s="8"/>
      <c r="D100" s="9"/>
      <c r="E100" s="98" t="e">
        <f t="shared" ref="E100:E159" si="10">C100/$B$10</f>
        <v>#DIV/0!</v>
      </c>
      <c r="F100" s="98"/>
      <c r="G100" s="21">
        <f t="shared" ref="G100:G159" si="11">C100*I100</f>
        <v>0</v>
      </c>
      <c r="H100" s="20">
        <v>35240362</v>
      </c>
      <c r="I100" s="21">
        <v>36.92</v>
      </c>
      <c r="J100" s="70"/>
      <c r="K100" s="74"/>
      <c r="L100" s="74"/>
      <c r="M100" s="15"/>
      <c r="N100" s="15"/>
      <c r="O100" s="15"/>
      <c r="P100" s="16"/>
      <c r="Q100" s="16"/>
      <c r="R100" s="16"/>
      <c r="S100" s="16"/>
      <c r="T100" s="16"/>
      <c r="U100" s="16"/>
      <c r="V100" s="16"/>
    </row>
    <row r="101" spans="1:22" x14ac:dyDescent="0.25">
      <c r="A101" s="96">
        <f t="shared" si="9"/>
        <v>35240363</v>
      </c>
      <c r="B101" s="97"/>
      <c r="C101" s="8"/>
      <c r="D101" s="9"/>
      <c r="E101" s="98" t="e">
        <f t="shared" si="10"/>
        <v>#DIV/0!</v>
      </c>
      <c r="F101" s="98"/>
      <c r="G101" s="21">
        <f t="shared" si="11"/>
        <v>0</v>
      </c>
      <c r="H101" s="20">
        <v>35240363</v>
      </c>
      <c r="I101" s="21">
        <v>55.42</v>
      </c>
      <c r="J101" s="70"/>
      <c r="K101" s="74"/>
      <c r="L101" s="74"/>
      <c r="M101" s="15"/>
      <c r="N101" s="15"/>
      <c r="O101" s="15"/>
      <c r="P101" s="16"/>
      <c r="Q101" s="16"/>
      <c r="R101" s="16"/>
      <c r="S101" s="16"/>
      <c r="T101" s="16"/>
      <c r="U101" s="16"/>
      <c r="V101" s="16"/>
    </row>
    <row r="102" spans="1:22" x14ac:dyDescent="0.25">
      <c r="A102" s="96">
        <f t="shared" si="9"/>
        <v>35240364</v>
      </c>
      <c r="B102" s="97"/>
      <c r="C102" s="8"/>
      <c r="D102" s="9"/>
      <c r="E102" s="98" t="e">
        <f t="shared" si="10"/>
        <v>#DIV/0!</v>
      </c>
      <c r="F102" s="98"/>
      <c r="G102" s="21">
        <f t="shared" si="11"/>
        <v>0</v>
      </c>
      <c r="H102" s="20">
        <v>35240364</v>
      </c>
      <c r="I102" s="21">
        <v>83.1</v>
      </c>
      <c r="J102" s="70"/>
      <c r="K102" s="74"/>
      <c r="L102" s="74"/>
      <c r="M102" s="15"/>
      <c r="N102" s="15"/>
      <c r="O102" s="15"/>
      <c r="P102" s="16"/>
      <c r="Q102" s="16"/>
      <c r="R102" s="16"/>
      <c r="S102" s="16"/>
      <c r="T102" s="16"/>
      <c r="U102" s="16"/>
      <c r="V102" s="16"/>
    </row>
    <row r="103" spans="1:22" x14ac:dyDescent="0.25">
      <c r="A103" s="96">
        <f t="shared" si="9"/>
        <v>35240365</v>
      </c>
      <c r="B103" s="97"/>
      <c r="C103" s="8"/>
      <c r="D103" s="9"/>
      <c r="E103" s="98" t="e">
        <f t="shared" si="10"/>
        <v>#DIV/0!</v>
      </c>
      <c r="F103" s="98"/>
      <c r="G103" s="21">
        <f t="shared" si="11"/>
        <v>0</v>
      </c>
      <c r="H103" s="20">
        <v>35240365</v>
      </c>
      <c r="I103" s="21">
        <v>110.78</v>
      </c>
      <c r="J103" s="70"/>
      <c r="K103" s="74"/>
      <c r="L103" s="74"/>
      <c r="M103" s="15"/>
      <c r="N103" s="15"/>
      <c r="O103" s="15"/>
      <c r="P103" s="16"/>
      <c r="Q103" s="16"/>
      <c r="R103" s="16"/>
      <c r="S103" s="16"/>
      <c r="T103" s="16"/>
      <c r="U103" s="16"/>
      <c r="V103" s="16"/>
    </row>
    <row r="104" spans="1:22" x14ac:dyDescent="0.25">
      <c r="A104" s="96">
        <f t="shared" si="9"/>
        <v>35240366</v>
      </c>
      <c r="B104" s="97"/>
      <c r="C104" s="8"/>
      <c r="D104" s="9"/>
      <c r="E104" s="98" t="e">
        <f t="shared" si="10"/>
        <v>#DIV/0!</v>
      </c>
      <c r="F104" s="98"/>
      <c r="G104" s="21">
        <f t="shared" si="11"/>
        <v>0</v>
      </c>
      <c r="H104" s="20">
        <v>35240366</v>
      </c>
      <c r="I104" s="21">
        <v>166.21</v>
      </c>
      <c r="J104" s="70"/>
      <c r="K104" s="74"/>
      <c r="L104" s="74"/>
      <c r="M104" s="15"/>
      <c r="N104" s="15"/>
      <c r="O104" s="15"/>
      <c r="P104" s="16"/>
      <c r="Q104" s="16"/>
      <c r="R104" s="16"/>
      <c r="S104" s="16"/>
      <c r="T104" s="16"/>
      <c r="U104" s="16"/>
      <c r="V104" s="16"/>
    </row>
    <row r="105" spans="1:22" x14ac:dyDescent="0.25">
      <c r="A105" s="96">
        <f t="shared" si="9"/>
        <v>35240410</v>
      </c>
      <c r="B105" s="97"/>
      <c r="C105" s="8"/>
      <c r="D105" s="9"/>
      <c r="E105" s="98" t="e">
        <f t="shared" si="10"/>
        <v>#DIV/0!</v>
      </c>
      <c r="F105" s="98"/>
      <c r="G105" s="21">
        <f t="shared" si="11"/>
        <v>0</v>
      </c>
      <c r="H105" s="20">
        <v>35240410</v>
      </c>
      <c r="I105" s="21">
        <v>11.84</v>
      </c>
      <c r="J105" s="70"/>
      <c r="K105" s="74"/>
      <c r="L105" s="74"/>
      <c r="M105" s="15"/>
      <c r="N105" s="15"/>
      <c r="O105" s="15"/>
      <c r="P105" s="16"/>
      <c r="Q105" s="16"/>
      <c r="R105" s="16"/>
      <c r="S105" s="16"/>
      <c r="T105" s="16"/>
      <c r="U105" s="16"/>
      <c r="V105" s="16"/>
    </row>
    <row r="106" spans="1:22" x14ac:dyDescent="0.25">
      <c r="A106" s="96">
        <f t="shared" si="9"/>
        <v>35240411</v>
      </c>
      <c r="B106" s="97"/>
      <c r="C106" s="8"/>
      <c r="D106" s="9"/>
      <c r="E106" s="98" t="e">
        <f t="shared" si="10"/>
        <v>#DIV/0!</v>
      </c>
      <c r="F106" s="98"/>
      <c r="G106" s="21">
        <f t="shared" si="11"/>
        <v>0</v>
      </c>
      <c r="H106" s="20">
        <v>35240411</v>
      </c>
      <c r="I106" s="21">
        <v>23.7</v>
      </c>
      <c r="J106" s="70"/>
      <c r="K106" s="74"/>
      <c r="L106" s="74"/>
      <c r="M106" s="15"/>
      <c r="N106" s="15"/>
      <c r="O106" s="15"/>
      <c r="P106" s="16"/>
      <c r="Q106" s="16"/>
      <c r="R106" s="16"/>
      <c r="S106" s="16"/>
      <c r="T106" s="16"/>
      <c r="U106" s="16"/>
      <c r="V106" s="16"/>
    </row>
    <row r="107" spans="1:22" x14ac:dyDescent="0.25">
      <c r="A107" s="96">
        <f t="shared" si="9"/>
        <v>35240412</v>
      </c>
      <c r="B107" s="97"/>
      <c r="C107" s="8"/>
      <c r="D107" s="9"/>
      <c r="E107" s="98" t="e">
        <f t="shared" si="10"/>
        <v>#DIV/0!</v>
      </c>
      <c r="F107" s="98"/>
      <c r="G107" s="21">
        <f t="shared" si="11"/>
        <v>0</v>
      </c>
      <c r="H107" s="20">
        <v>35240412</v>
      </c>
      <c r="I107" s="21">
        <v>47.36</v>
      </c>
      <c r="J107" s="70"/>
      <c r="K107" s="74"/>
      <c r="L107" s="74"/>
      <c r="M107" s="15"/>
      <c r="N107" s="15"/>
      <c r="O107" s="15"/>
      <c r="P107" s="16"/>
      <c r="Q107" s="16"/>
      <c r="R107" s="16"/>
      <c r="S107" s="16"/>
      <c r="T107" s="16"/>
      <c r="U107" s="16"/>
      <c r="V107" s="16"/>
    </row>
    <row r="108" spans="1:22" x14ac:dyDescent="0.25">
      <c r="A108" s="96">
        <f t="shared" si="9"/>
        <v>35240413</v>
      </c>
      <c r="B108" s="97"/>
      <c r="C108" s="8"/>
      <c r="D108" s="9"/>
      <c r="E108" s="98" t="e">
        <f t="shared" si="10"/>
        <v>#DIV/0!</v>
      </c>
      <c r="F108" s="98"/>
      <c r="G108" s="21">
        <f t="shared" si="11"/>
        <v>0</v>
      </c>
      <c r="H108" s="20">
        <v>35240413</v>
      </c>
      <c r="I108" s="21">
        <v>71.040000000000006</v>
      </c>
      <c r="J108" s="70"/>
      <c r="K108" s="74"/>
      <c r="L108" s="74"/>
      <c r="M108" s="15"/>
      <c r="N108" s="15"/>
      <c r="O108" s="15"/>
      <c r="P108" s="16"/>
      <c r="Q108" s="16"/>
      <c r="R108" s="16"/>
      <c r="S108" s="16"/>
      <c r="T108" s="16"/>
      <c r="U108" s="16"/>
      <c r="V108" s="16"/>
    </row>
    <row r="109" spans="1:22" x14ac:dyDescent="0.25">
      <c r="A109" s="96">
        <f t="shared" si="9"/>
        <v>35240414</v>
      </c>
      <c r="B109" s="97"/>
      <c r="C109" s="8"/>
      <c r="D109" s="9"/>
      <c r="E109" s="98" t="e">
        <f t="shared" si="10"/>
        <v>#DIV/0!</v>
      </c>
      <c r="F109" s="98"/>
      <c r="G109" s="21">
        <f t="shared" si="11"/>
        <v>0</v>
      </c>
      <c r="H109" s="20">
        <v>35240414</v>
      </c>
      <c r="I109" s="21">
        <v>106.59</v>
      </c>
      <c r="J109" s="70"/>
      <c r="K109" s="74"/>
      <c r="L109" s="74"/>
      <c r="M109" s="15"/>
      <c r="N109" s="15"/>
      <c r="O109" s="15"/>
      <c r="P109" s="16"/>
      <c r="Q109" s="16"/>
      <c r="R109" s="16"/>
      <c r="S109" s="16"/>
      <c r="T109" s="16"/>
      <c r="U109" s="16"/>
      <c r="V109" s="16"/>
    </row>
    <row r="110" spans="1:22" x14ac:dyDescent="0.25">
      <c r="A110" s="96">
        <f t="shared" si="9"/>
        <v>35240415</v>
      </c>
      <c r="B110" s="97"/>
      <c r="C110" s="8"/>
      <c r="D110" s="9"/>
      <c r="E110" s="98" t="e">
        <f t="shared" si="10"/>
        <v>#DIV/0!</v>
      </c>
      <c r="F110" s="98"/>
      <c r="G110" s="21">
        <f t="shared" si="11"/>
        <v>0</v>
      </c>
      <c r="H110" s="20">
        <v>35240415</v>
      </c>
      <c r="I110" s="21">
        <v>142.09</v>
      </c>
      <c r="J110" s="70"/>
      <c r="K110" s="74"/>
      <c r="L110" s="74"/>
      <c r="M110" s="15"/>
      <c r="N110" s="15"/>
      <c r="O110" s="15"/>
      <c r="P110" s="16"/>
      <c r="Q110" s="16"/>
      <c r="R110" s="16"/>
      <c r="S110" s="16"/>
      <c r="T110" s="16"/>
      <c r="U110" s="16"/>
      <c r="V110" s="16"/>
    </row>
    <row r="111" spans="1:22" x14ac:dyDescent="0.25">
      <c r="A111" s="96">
        <f t="shared" si="9"/>
        <v>35240416</v>
      </c>
      <c r="B111" s="97"/>
      <c r="C111" s="8"/>
      <c r="D111" s="9"/>
      <c r="E111" s="98" t="e">
        <f t="shared" si="10"/>
        <v>#DIV/0!</v>
      </c>
      <c r="F111" s="98"/>
      <c r="G111" s="21">
        <f t="shared" si="11"/>
        <v>0</v>
      </c>
      <c r="H111" s="20">
        <v>35240416</v>
      </c>
      <c r="I111" s="21">
        <v>213.13</v>
      </c>
      <c r="J111" s="70"/>
      <c r="K111" s="74"/>
      <c r="L111" s="74"/>
      <c r="M111" s="15"/>
      <c r="N111" s="15"/>
      <c r="O111" s="15"/>
      <c r="P111" s="16"/>
      <c r="Q111" s="16"/>
      <c r="R111" s="16"/>
      <c r="S111" s="16"/>
      <c r="T111" s="16"/>
      <c r="U111" s="16"/>
      <c r="V111" s="16"/>
    </row>
    <row r="112" spans="1:22" x14ac:dyDescent="0.25">
      <c r="A112" s="96">
        <f t="shared" si="9"/>
        <v>35240417</v>
      </c>
      <c r="B112" s="97"/>
      <c r="C112" s="8"/>
      <c r="D112" s="9"/>
      <c r="E112" s="98" t="e">
        <f t="shared" si="10"/>
        <v>#DIV/0!</v>
      </c>
      <c r="F112" s="98"/>
      <c r="G112" s="21">
        <f t="shared" si="11"/>
        <v>0</v>
      </c>
      <c r="H112" s="20">
        <v>35240417</v>
      </c>
      <c r="I112" s="21">
        <v>284.12</v>
      </c>
      <c r="J112" s="70"/>
      <c r="K112" s="74"/>
      <c r="L112" s="74"/>
      <c r="M112" s="15"/>
      <c r="N112" s="15"/>
      <c r="O112" s="15"/>
      <c r="P112" s="16"/>
      <c r="Q112" s="16"/>
      <c r="R112" s="16"/>
      <c r="S112" s="16"/>
      <c r="T112" s="16"/>
      <c r="U112" s="16"/>
      <c r="V112" s="16"/>
    </row>
    <row r="113" spans="1:22" x14ac:dyDescent="0.25">
      <c r="A113" s="96">
        <f t="shared" si="9"/>
        <v>35240419</v>
      </c>
      <c r="B113" s="97"/>
      <c r="C113" s="8"/>
      <c r="D113" s="9"/>
      <c r="E113" s="98" t="e">
        <f t="shared" si="10"/>
        <v>#DIV/0!</v>
      </c>
      <c r="F113" s="98"/>
      <c r="G113" s="21">
        <f t="shared" si="11"/>
        <v>0</v>
      </c>
      <c r="H113" s="20">
        <v>35240419</v>
      </c>
      <c r="I113" s="21">
        <v>11.84</v>
      </c>
      <c r="J113" s="70"/>
      <c r="K113" s="74"/>
      <c r="L113" s="74"/>
      <c r="M113" s="15"/>
      <c r="N113" s="15"/>
      <c r="O113" s="15"/>
      <c r="P113" s="16"/>
      <c r="Q113" s="16"/>
      <c r="R113" s="16"/>
      <c r="S113" s="16"/>
      <c r="T113" s="16"/>
      <c r="U113" s="16"/>
      <c r="V113" s="16"/>
    </row>
    <row r="114" spans="1:22" x14ac:dyDescent="0.25">
      <c r="A114" s="96">
        <f t="shared" si="9"/>
        <v>35240443</v>
      </c>
      <c r="B114" s="97"/>
      <c r="C114" s="8"/>
      <c r="D114" s="9"/>
      <c r="E114" s="98" t="e">
        <f t="shared" si="10"/>
        <v>#DIV/0!</v>
      </c>
      <c r="F114" s="98"/>
      <c r="G114" s="21">
        <f t="shared" si="11"/>
        <v>0</v>
      </c>
      <c r="H114" s="20">
        <v>35240443</v>
      </c>
      <c r="I114" s="21">
        <v>20.309999999999999</v>
      </c>
      <c r="J114" s="70"/>
      <c r="K114" s="74"/>
      <c r="L114" s="74"/>
      <c r="M114" s="15"/>
      <c r="N114" s="15"/>
      <c r="O114" s="15"/>
      <c r="P114" s="16"/>
      <c r="Q114" s="16"/>
      <c r="R114" s="16"/>
      <c r="S114" s="16"/>
      <c r="T114" s="16"/>
      <c r="U114" s="16"/>
      <c r="V114" s="16"/>
    </row>
    <row r="115" spans="1:22" x14ac:dyDescent="0.25">
      <c r="A115" s="96">
        <f t="shared" si="9"/>
        <v>35240444</v>
      </c>
      <c r="B115" s="97"/>
      <c r="C115" s="8"/>
      <c r="D115" s="9"/>
      <c r="E115" s="98" t="e">
        <f t="shared" si="10"/>
        <v>#DIV/0!</v>
      </c>
      <c r="F115" s="98"/>
      <c r="G115" s="21">
        <f t="shared" si="11"/>
        <v>0</v>
      </c>
      <c r="H115" s="20">
        <v>35240444</v>
      </c>
      <c r="I115" s="21">
        <v>30.43</v>
      </c>
      <c r="J115" s="70"/>
      <c r="K115" s="74"/>
      <c r="L115" s="74"/>
      <c r="M115" s="15"/>
      <c r="N115" s="15"/>
      <c r="O115" s="15"/>
      <c r="P115" s="16"/>
      <c r="Q115" s="16"/>
      <c r="R115" s="16"/>
      <c r="S115" s="16"/>
      <c r="T115" s="16"/>
      <c r="U115" s="16"/>
      <c r="V115" s="16"/>
    </row>
    <row r="116" spans="1:22" x14ac:dyDescent="0.25">
      <c r="A116" s="96">
        <f t="shared" si="9"/>
        <v>35240445</v>
      </c>
      <c r="B116" s="97"/>
      <c r="C116" s="8"/>
      <c r="D116" s="9"/>
      <c r="E116" s="98" t="e">
        <f t="shared" si="10"/>
        <v>#DIV/0!</v>
      </c>
      <c r="F116" s="98"/>
      <c r="G116" s="21">
        <f t="shared" si="11"/>
        <v>0</v>
      </c>
      <c r="H116" s="20">
        <v>35240445</v>
      </c>
      <c r="I116" s="21">
        <v>40.61</v>
      </c>
      <c r="J116" s="70"/>
      <c r="K116" s="74"/>
      <c r="L116" s="74"/>
      <c r="M116" s="15"/>
      <c r="N116" s="15"/>
      <c r="O116" s="15"/>
      <c r="P116" s="16"/>
      <c r="Q116" s="16"/>
      <c r="R116" s="16"/>
      <c r="S116" s="16"/>
      <c r="T116" s="16"/>
      <c r="U116" s="16"/>
      <c r="V116" s="16"/>
    </row>
    <row r="117" spans="1:22" x14ac:dyDescent="0.25">
      <c r="A117" s="96">
        <f t="shared" si="9"/>
        <v>35240446</v>
      </c>
      <c r="B117" s="97"/>
      <c r="C117" s="8"/>
      <c r="D117" s="9"/>
      <c r="E117" s="98" t="e">
        <f t="shared" si="10"/>
        <v>#DIV/0!</v>
      </c>
      <c r="F117" s="98"/>
      <c r="G117" s="21">
        <f t="shared" si="11"/>
        <v>0</v>
      </c>
      <c r="H117" s="20">
        <v>35240446</v>
      </c>
      <c r="I117" s="21">
        <v>60.91</v>
      </c>
      <c r="J117" s="70"/>
      <c r="K117" s="74"/>
      <c r="L117" s="74"/>
      <c r="M117" s="15"/>
      <c r="N117" s="15"/>
      <c r="O117" s="15"/>
      <c r="P117" s="16"/>
      <c r="Q117" s="16"/>
      <c r="R117" s="16"/>
      <c r="S117" s="16"/>
      <c r="T117" s="16"/>
      <c r="U117" s="16"/>
      <c r="V117" s="16"/>
    </row>
    <row r="118" spans="1:22" x14ac:dyDescent="0.25">
      <c r="A118" s="96">
        <f t="shared" si="9"/>
        <v>35240453</v>
      </c>
      <c r="B118" s="97"/>
      <c r="C118" s="8"/>
      <c r="D118" s="9"/>
      <c r="E118" s="98" t="e">
        <f t="shared" si="10"/>
        <v>#DIV/0!</v>
      </c>
      <c r="F118" s="98"/>
      <c r="G118" s="21">
        <f t="shared" si="11"/>
        <v>0</v>
      </c>
      <c r="H118" s="20">
        <v>35240453</v>
      </c>
      <c r="I118" s="21">
        <v>10.14</v>
      </c>
      <c r="J118" s="70"/>
      <c r="K118" s="74"/>
      <c r="L118" s="74"/>
      <c r="M118" s="15"/>
      <c r="N118" s="15"/>
      <c r="O118" s="15"/>
      <c r="P118" s="16"/>
      <c r="Q118" s="16"/>
      <c r="R118" s="16"/>
      <c r="S118" s="16"/>
      <c r="T118" s="16"/>
      <c r="U118" s="16"/>
      <c r="V118" s="16"/>
    </row>
    <row r="119" spans="1:22" x14ac:dyDescent="0.25">
      <c r="A119" s="96">
        <f t="shared" si="9"/>
        <v>35240454</v>
      </c>
      <c r="B119" s="97"/>
      <c r="C119" s="8"/>
      <c r="D119" s="9"/>
      <c r="E119" s="98" t="e">
        <f t="shared" si="10"/>
        <v>#DIV/0!</v>
      </c>
      <c r="F119" s="98"/>
      <c r="G119" s="21">
        <f t="shared" si="11"/>
        <v>0</v>
      </c>
      <c r="H119" s="20">
        <v>35240454</v>
      </c>
      <c r="I119" s="21">
        <v>15.24</v>
      </c>
      <c r="J119" s="70"/>
      <c r="K119" s="74"/>
      <c r="L119" s="74"/>
      <c r="M119" s="15"/>
      <c r="N119" s="15"/>
      <c r="O119" s="15"/>
      <c r="P119" s="16"/>
      <c r="Q119" s="16"/>
      <c r="R119" s="16"/>
      <c r="S119" s="16"/>
      <c r="T119" s="16"/>
      <c r="U119" s="16"/>
      <c r="V119" s="16"/>
    </row>
    <row r="120" spans="1:22" x14ac:dyDescent="0.25">
      <c r="A120" s="96">
        <f t="shared" si="9"/>
        <v>35240455</v>
      </c>
      <c r="B120" s="97"/>
      <c r="C120" s="8"/>
      <c r="D120" s="9"/>
      <c r="E120" s="98" t="e">
        <f t="shared" si="10"/>
        <v>#DIV/0!</v>
      </c>
      <c r="F120" s="98"/>
      <c r="G120" s="21">
        <f t="shared" si="11"/>
        <v>0</v>
      </c>
      <c r="H120" s="20">
        <v>35240455</v>
      </c>
      <c r="I120" s="21">
        <v>20.309999999999999</v>
      </c>
      <c r="J120" s="70"/>
      <c r="K120" s="74"/>
      <c r="L120" s="74"/>
      <c r="M120" s="15"/>
      <c r="N120" s="15"/>
      <c r="O120" s="15"/>
      <c r="P120" s="16"/>
      <c r="Q120" s="16"/>
      <c r="R120" s="16"/>
      <c r="S120" s="16"/>
      <c r="T120" s="16"/>
      <c r="U120" s="16"/>
      <c r="V120" s="16"/>
    </row>
    <row r="121" spans="1:22" x14ac:dyDescent="0.25">
      <c r="A121" s="96">
        <f t="shared" si="9"/>
        <v>35240456</v>
      </c>
      <c r="B121" s="97"/>
      <c r="C121" s="8"/>
      <c r="D121" s="9"/>
      <c r="E121" s="98" t="e">
        <f t="shared" si="10"/>
        <v>#DIV/0!</v>
      </c>
      <c r="F121" s="98"/>
      <c r="G121" s="21">
        <f t="shared" si="11"/>
        <v>0</v>
      </c>
      <c r="H121" s="20">
        <v>35240456</v>
      </c>
      <c r="I121" s="21">
        <v>30.43</v>
      </c>
      <c r="J121" s="70"/>
      <c r="K121" s="74"/>
      <c r="L121" s="74"/>
      <c r="M121" s="15"/>
      <c r="N121" s="15"/>
      <c r="O121" s="15"/>
      <c r="P121" s="16"/>
      <c r="Q121" s="16"/>
      <c r="R121" s="16"/>
      <c r="S121" s="16"/>
      <c r="T121" s="16"/>
      <c r="U121" s="16"/>
      <c r="V121" s="16"/>
    </row>
    <row r="122" spans="1:22" x14ac:dyDescent="0.25">
      <c r="A122" s="96">
        <f t="shared" si="9"/>
        <v>35240460</v>
      </c>
      <c r="B122" s="97"/>
      <c r="C122" s="8"/>
      <c r="D122" s="9"/>
      <c r="E122" s="98" t="e">
        <f t="shared" si="10"/>
        <v>#DIV/0!</v>
      </c>
      <c r="F122" s="98"/>
      <c r="G122" s="21">
        <f t="shared" si="11"/>
        <v>0</v>
      </c>
      <c r="H122" s="20">
        <v>35240460</v>
      </c>
      <c r="I122" s="21">
        <v>11.84</v>
      </c>
      <c r="J122" s="70"/>
      <c r="K122" s="74"/>
      <c r="L122" s="74"/>
      <c r="M122" s="15"/>
      <c r="N122" s="15"/>
      <c r="O122" s="15"/>
      <c r="P122" s="16"/>
      <c r="Q122" s="16"/>
      <c r="R122" s="16"/>
      <c r="S122" s="16"/>
      <c r="T122" s="16"/>
      <c r="U122" s="16"/>
      <c r="V122" s="16"/>
    </row>
    <row r="123" spans="1:22" x14ac:dyDescent="0.25">
      <c r="A123" s="96">
        <f t="shared" si="9"/>
        <v>35240461</v>
      </c>
      <c r="B123" s="97"/>
      <c r="C123" s="8"/>
      <c r="D123" s="9"/>
      <c r="E123" s="98" t="e">
        <f t="shared" si="10"/>
        <v>#DIV/0!</v>
      </c>
      <c r="F123" s="98"/>
      <c r="G123" s="21">
        <f t="shared" si="11"/>
        <v>0</v>
      </c>
      <c r="H123" s="20">
        <v>35240461</v>
      </c>
      <c r="I123" s="21">
        <v>23.7</v>
      </c>
      <c r="J123" s="70"/>
      <c r="K123" s="74"/>
      <c r="L123" s="74"/>
      <c r="M123" s="15"/>
      <c r="N123" s="15"/>
      <c r="O123" s="15"/>
      <c r="P123" s="16"/>
      <c r="Q123" s="16"/>
      <c r="R123" s="16"/>
      <c r="S123" s="16"/>
      <c r="T123" s="16"/>
      <c r="U123" s="16"/>
      <c r="V123" s="16"/>
    </row>
    <row r="124" spans="1:22" x14ac:dyDescent="0.25">
      <c r="A124" s="96">
        <f t="shared" si="9"/>
        <v>35240462</v>
      </c>
      <c r="B124" s="97"/>
      <c r="C124" s="8"/>
      <c r="D124" s="9"/>
      <c r="E124" s="98" t="e">
        <f t="shared" si="10"/>
        <v>#DIV/0!</v>
      </c>
      <c r="F124" s="98"/>
      <c r="G124" s="21">
        <f t="shared" si="11"/>
        <v>0</v>
      </c>
      <c r="H124" s="20">
        <v>35240462</v>
      </c>
      <c r="I124" s="21">
        <v>47.36</v>
      </c>
      <c r="J124" s="70"/>
      <c r="K124" s="74"/>
      <c r="L124" s="74"/>
      <c r="M124" s="15"/>
      <c r="N124" s="15"/>
      <c r="O124" s="15"/>
      <c r="P124" s="16"/>
      <c r="Q124" s="16"/>
      <c r="R124" s="16"/>
      <c r="S124" s="16"/>
      <c r="T124" s="16"/>
      <c r="U124" s="16"/>
      <c r="V124" s="16"/>
    </row>
    <row r="125" spans="1:22" x14ac:dyDescent="0.25">
      <c r="A125" s="96">
        <f t="shared" si="9"/>
        <v>35240463</v>
      </c>
      <c r="B125" s="97"/>
      <c r="C125" s="8"/>
      <c r="D125" s="9"/>
      <c r="E125" s="98" t="e">
        <f t="shared" si="10"/>
        <v>#DIV/0!</v>
      </c>
      <c r="F125" s="98"/>
      <c r="G125" s="21">
        <f t="shared" si="11"/>
        <v>0</v>
      </c>
      <c r="H125" s="20">
        <v>35240463</v>
      </c>
      <c r="I125" s="21">
        <v>71.040000000000006</v>
      </c>
      <c r="J125" s="70"/>
      <c r="K125" s="74"/>
      <c r="L125" s="74"/>
      <c r="M125" s="15"/>
      <c r="N125" s="15"/>
      <c r="O125" s="15"/>
      <c r="P125" s="16"/>
      <c r="Q125" s="16"/>
      <c r="R125" s="16"/>
      <c r="S125" s="16"/>
      <c r="T125" s="16"/>
      <c r="U125" s="16"/>
      <c r="V125" s="16"/>
    </row>
    <row r="126" spans="1:22" x14ac:dyDescent="0.25">
      <c r="A126" s="96">
        <f t="shared" si="9"/>
        <v>35240464</v>
      </c>
      <c r="B126" s="97"/>
      <c r="C126" s="8"/>
      <c r="D126" s="9"/>
      <c r="E126" s="98" t="e">
        <f t="shared" si="10"/>
        <v>#DIV/0!</v>
      </c>
      <c r="F126" s="98"/>
      <c r="G126" s="21">
        <f t="shared" si="11"/>
        <v>0</v>
      </c>
      <c r="H126" s="20">
        <v>35240464</v>
      </c>
      <c r="I126" s="21">
        <v>106.59</v>
      </c>
      <c r="J126" s="70"/>
      <c r="K126" s="74"/>
      <c r="L126" s="74"/>
      <c r="M126" s="15"/>
      <c r="N126" s="15"/>
      <c r="O126" s="15"/>
      <c r="P126" s="16"/>
      <c r="Q126" s="16"/>
      <c r="R126" s="16"/>
      <c r="S126" s="16"/>
      <c r="T126" s="16"/>
      <c r="U126" s="16"/>
      <c r="V126" s="16"/>
    </row>
    <row r="127" spans="1:22" x14ac:dyDescent="0.25">
      <c r="A127" s="96">
        <f t="shared" si="9"/>
        <v>35240465</v>
      </c>
      <c r="B127" s="97"/>
      <c r="C127" s="8"/>
      <c r="D127" s="9"/>
      <c r="E127" s="98" t="e">
        <f t="shared" si="10"/>
        <v>#DIV/0!</v>
      </c>
      <c r="F127" s="98"/>
      <c r="G127" s="21">
        <f t="shared" si="11"/>
        <v>0</v>
      </c>
      <c r="H127" s="20">
        <v>35240465</v>
      </c>
      <c r="I127" s="21">
        <v>142.09</v>
      </c>
      <c r="J127" s="70"/>
      <c r="K127" s="74"/>
      <c r="L127" s="74"/>
      <c r="M127" s="15"/>
      <c r="N127" s="15"/>
      <c r="O127" s="15"/>
      <c r="P127" s="16"/>
      <c r="Q127" s="16"/>
      <c r="R127" s="16"/>
      <c r="S127" s="16"/>
      <c r="T127" s="16"/>
      <c r="U127" s="16"/>
      <c r="V127" s="16"/>
    </row>
    <row r="128" spans="1:22" x14ac:dyDescent="0.25">
      <c r="A128" s="96">
        <f t="shared" si="9"/>
        <v>35240466</v>
      </c>
      <c r="B128" s="97"/>
      <c r="C128" s="8"/>
      <c r="D128" s="9"/>
      <c r="E128" s="98" t="e">
        <f t="shared" si="10"/>
        <v>#DIV/0!</v>
      </c>
      <c r="F128" s="98"/>
      <c r="G128" s="21">
        <f t="shared" si="11"/>
        <v>0</v>
      </c>
      <c r="H128" s="20">
        <v>35240466</v>
      </c>
      <c r="I128" s="21">
        <v>213.13</v>
      </c>
      <c r="J128" s="70"/>
      <c r="K128" s="74"/>
      <c r="L128" s="74"/>
      <c r="M128" s="15"/>
      <c r="N128" s="15"/>
      <c r="O128" s="15"/>
      <c r="P128" s="16"/>
      <c r="Q128" s="16"/>
      <c r="R128" s="16"/>
      <c r="S128" s="16"/>
      <c r="T128" s="16"/>
      <c r="U128" s="16"/>
      <c r="V128" s="16"/>
    </row>
    <row r="129" spans="1:22" x14ac:dyDescent="0.25">
      <c r="A129" s="96">
        <f t="shared" si="9"/>
        <v>35240510</v>
      </c>
      <c r="B129" s="97"/>
      <c r="C129" s="8"/>
      <c r="D129" s="9"/>
      <c r="E129" s="98" t="e">
        <f t="shared" si="10"/>
        <v>#DIV/0!</v>
      </c>
      <c r="F129" s="98"/>
      <c r="G129" s="21">
        <f t="shared" si="11"/>
        <v>0</v>
      </c>
      <c r="H129" s="20">
        <v>35240510</v>
      </c>
      <c r="I129" s="21">
        <v>10.199999999999999</v>
      </c>
      <c r="J129" s="70"/>
      <c r="K129" s="74"/>
      <c r="L129" s="74"/>
      <c r="M129" s="15"/>
      <c r="N129" s="15"/>
      <c r="O129" s="15"/>
      <c r="P129" s="16"/>
      <c r="Q129" s="16"/>
      <c r="R129" s="16"/>
      <c r="S129" s="16"/>
      <c r="T129" s="16"/>
      <c r="U129" s="16"/>
      <c r="V129" s="16"/>
    </row>
    <row r="130" spans="1:22" x14ac:dyDescent="0.25">
      <c r="A130" s="96">
        <f t="shared" si="9"/>
        <v>35240511</v>
      </c>
      <c r="B130" s="97"/>
      <c r="C130" s="8"/>
      <c r="D130" s="9"/>
      <c r="E130" s="98" t="e">
        <f t="shared" si="10"/>
        <v>#DIV/0!</v>
      </c>
      <c r="F130" s="98"/>
      <c r="G130" s="21">
        <f t="shared" si="11"/>
        <v>0</v>
      </c>
      <c r="H130" s="20">
        <v>35240511</v>
      </c>
      <c r="I130" s="21">
        <v>20.399999999999999</v>
      </c>
      <c r="J130" s="70"/>
      <c r="K130" s="74"/>
      <c r="L130" s="74"/>
      <c r="M130" s="15"/>
      <c r="N130" s="15"/>
      <c r="O130" s="15"/>
      <c r="P130" s="16"/>
      <c r="Q130" s="16"/>
      <c r="R130" s="16"/>
      <c r="S130" s="16"/>
      <c r="T130" s="16"/>
      <c r="U130" s="16"/>
      <c r="V130" s="16"/>
    </row>
    <row r="131" spans="1:22" x14ac:dyDescent="0.25">
      <c r="A131" s="96">
        <f t="shared" si="9"/>
        <v>35240512</v>
      </c>
      <c r="B131" s="97"/>
      <c r="C131" s="8"/>
      <c r="D131" s="9"/>
      <c r="E131" s="98" t="e">
        <f t="shared" si="10"/>
        <v>#DIV/0!</v>
      </c>
      <c r="F131" s="98"/>
      <c r="G131" s="21">
        <f t="shared" si="11"/>
        <v>0</v>
      </c>
      <c r="H131" s="20">
        <v>35240512</v>
      </c>
      <c r="I131" s="21">
        <v>40.72</v>
      </c>
      <c r="J131" s="70"/>
      <c r="K131" s="74"/>
      <c r="L131" s="74"/>
      <c r="M131" s="15"/>
      <c r="N131" s="15"/>
      <c r="O131" s="15"/>
      <c r="P131" s="16"/>
      <c r="Q131" s="16"/>
      <c r="R131" s="16"/>
      <c r="S131" s="16"/>
      <c r="T131" s="16"/>
      <c r="U131" s="16"/>
      <c r="V131" s="16"/>
    </row>
    <row r="132" spans="1:22" x14ac:dyDescent="0.25">
      <c r="A132" s="96">
        <f t="shared" si="9"/>
        <v>35240513</v>
      </c>
      <c r="B132" s="97"/>
      <c r="C132" s="8"/>
      <c r="D132" s="9"/>
      <c r="E132" s="98" t="e">
        <f t="shared" si="10"/>
        <v>#DIV/0!</v>
      </c>
      <c r="F132" s="98"/>
      <c r="G132" s="21">
        <f t="shared" si="11"/>
        <v>0</v>
      </c>
      <c r="H132" s="20">
        <v>35240513</v>
      </c>
      <c r="I132" s="21">
        <v>61.14</v>
      </c>
      <c r="J132" s="70"/>
      <c r="K132" s="74"/>
      <c r="L132" s="74"/>
      <c r="M132" s="15"/>
      <c r="N132" s="15"/>
      <c r="O132" s="15"/>
      <c r="P132" s="16"/>
      <c r="Q132" s="16"/>
      <c r="R132" s="16"/>
      <c r="S132" s="16"/>
      <c r="T132" s="16"/>
      <c r="U132" s="16"/>
      <c r="V132" s="16"/>
    </row>
    <row r="133" spans="1:22" x14ac:dyDescent="0.25">
      <c r="A133" s="96">
        <f t="shared" si="9"/>
        <v>35240514</v>
      </c>
      <c r="B133" s="97"/>
      <c r="C133" s="8"/>
      <c r="D133" s="9"/>
      <c r="E133" s="98" t="e">
        <f t="shared" si="10"/>
        <v>#DIV/0!</v>
      </c>
      <c r="F133" s="98"/>
      <c r="G133" s="21">
        <f t="shared" si="11"/>
        <v>0</v>
      </c>
      <c r="H133" s="20">
        <v>35240514</v>
      </c>
      <c r="I133" s="21">
        <v>91.66</v>
      </c>
      <c r="J133" s="70"/>
      <c r="K133" s="74"/>
      <c r="L133" s="74"/>
      <c r="M133" s="15"/>
      <c r="N133" s="15"/>
      <c r="O133" s="15"/>
      <c r="P133" s="16"/>
      <c r="Q133" s="16"/>
      <c r="R133" s="16"/>
      <c r="S133" s="16"/>
      <c r="T133" s="16"/>
      <c r="U133" s="16"/>
      <c r="V133" s="16"/>
    </row>
    <row r="134" spans="1:22" x14ac:dyDescent="0.25">
      <c r="A134" s="96">
        <f t="shared" si="9"/>
        <v>35240515</v>
      </c>
      <c r="B134" s="97"/>
      <c r="C134" s="8"/>
      <c r="D134" s="9"/>
      <c r="E134" s="98" t="e">
        <f t="shared" si="10"/>
        <v>#DIV/0!</v>
      </c>
      <c r="F134" s="98"/>
      <c r="G134" s="21">
        <f t="shared" si="11"/>
        <v>0</v>
      </c>
      <c r="H134" s="20">
        <v>35240515</v>
      </c>
      <c r="I134" s="21">
        <v>122.22</v>
      </c>
      <c r="J134" s="70"/>
      <c r="K134" s="74"/>
      <c r="L134" s="74"/>
      <c r="M134" s="15"/>
      <c r="N134" s="15"/>
      <c r="O134" s="15"/>
      <c r="P134" s="16"/>
      <c r="Q134" s="16"/>
      <c r="R134" s="16"/>
      <c r="S134" s="16"/>
      <c r="T134" s="16"/>
      <c r="U134" s="16"/>
      <c r="V134" s="16"/>
    </row>
    <row r="135" spans="1:22" x14ac:dyDescent="0.25">
      <c r="A135" s="96">
        <f t="shared" si="9"/>
        <v>35240516</v>
      </c>
      <c r="B135" s="97"/>
      <c r="C135" s="8"/>
      <c r="D135" s="9"/>
      <c r="E135" s="98" t="e">
        <f t="shared" si="10"/>
        <v>#DIV/0!</v>
      </c>
      <c r="F135" s="98"/>
      <c r="G135" s="21">
        <f t="shared" si="11"/>
        <v>0</v>
      </c>
      <c r="H135" s="20">
        <v>35240516</v>
      </c>
      <c r="I135" s="21">
        <v>183.36</v>
      </c>
      <c r="J135" s="70"/>
      <c r="K135" s="74"/>
      <c r="L135" s="74"/>
      <c r="M135" s="15"/>
      <c r="N135" s="15"/>
      <c r="O135" s="15"/>
      <c r="P135" s="16"/>
      <c r="Q135" s="16"/>
      <c r="R135" s="16"/>
      <c r="S135" s="16"/>
      <c r="T135" s="16"/>
      <c r="U135" s="16"/>
      <c r="V135" s="16"/>
    </row>
    <row r="136" spans="1:22" x14ac:dyDescent="0.25">
      <c r="A136" s="96">
        <f t="shared" si="9"/>
        <v>35240519</v>
      </c>
      <c r="B136" s="97"/>
      <c r="C136" s="8"/>
      <c r="D136" s="9"/>
      <c r="E136" s="98" t="e">
        <f t="shared" si="10"/>
        <v>#DIV/0!</v>
      </c>
      <c r="F136" s="98"/>
      <c r="G136" s="21">
        <f t="shared" si="11"/>
        <v>0</v>
      </c>
      <c r="H136" s="20">
        <v>35240519</v>
      </c>
      <c r="I136" s="21">
        <v>10.199999999999999</v>
      </c>
      <c r="J136" s="70"/>
      <c r="K136" s="74"/>
      <c r="L136" s="74"/>
      <c r="M136" s="15"/>
      <c r="N136" s="15"/>
      <c r="O136" s="15"/>
      <c r="P136" s="16"/>
      <c r="Q136" s="16"/>
      <c r="R136" s="16"/>
      <c r="S136" s="16"/>
      <c r="T136" s="16"/>
      <c r="U136" s="16"/>
      <c r="V136" s="16"/>
    </row>
    <row r="137" spans="1:22" x14ac:dyDescent="0.25">
      <c r="A137" s="96">
        <f t="shared" si="9"/>
        <v>35240543</v>
      </c>
      <c r="B137" s="97"/>
      <c r="C137" s="8"/>
      <c r="D137" s="9"/>
      <c r="E137" s="98" t="e">
        <f t="shared" si="10"/>
        <v>#DIV/0!</v>
      </c>
      <c r="F137" s="98"/>
      <c r="G137" s="21">
        <f t="shared" si="11"/>
        <v>0</v>
      </c>
      <c r="H137" s="20">
        <v>35240543</v>
      </c>
      <c r="I137" s="21">
        <v>17.47</v>
      </c>
      <c r="J137" s="70"/>
      <c r="K137" s="74"/>
      <c r="L137" s="74"/>
      <c r="M137" s="15"/>
      <c r="N137" s="15"/>
      <c r="O137" s="15"/>
      <c r="P137" s="16"/>
      <c r="Q137" s="16"/>
      <c r="R137" s="16"/>
      <c r="S137" s="16"/>
      <c r="T137" s="16"/>
      <c r="U137" s="16"/>
      <c r="V137" s="16"/>
    </row>
    <row r="138" spans="1:22" x14ac:dyDescent="0.25">
      <c r="A138" s="96">
        <f t="shared" si="9"/>
        <v>35240544</v>
      </c>
      <c r="B138" s="97"/>
      <c r="C138" s="8"/>
      <c r="D138" s="9"/>
      <c r="E138" s="98" t="e">
        <f t="shared" si="10"/>
        <v>#DIV/0!</v>
      </c>
      <c r="F138" s="98"/>
      <c r="G138" s="21">
        <f t="shared" si="11"/>
        <v>0</v>
      </c>
      <c r="H138" s="20">
        <v>35240544</v>
      </c>
      <c r="I138" s="21">
        <v>26.21</v>
      </c>
      <c r="J138" s="70"/>
      <c r="K138" s="74"/>
      <c r="L138" s="74"/>
      <c r="M138" s="15"/>
      <c r="N138" s="15"/>
      <c r="O138" s="15"/>
      <c r="P138" s="16"/>
      <c r="Q138" s="16"/>
      <c r="R138" s="16"/>
      <c r="S138" s="16"/>
      <c r="T138" s="16"/>
      <c r="U138" s="16"/>
      <c r="V138" s="16"/>
    </row>
    <row r="139" spans="1:22" x14ac:dyDescent="0.25">
      <c r="A139" s="96">
        <f t="shared" si="9"/>
        <v>35240545</v>
      </c>
      <c r="B139" s="97"/>
      <c r="C139" s="8"/>
      <c r="D139" s="9"/>
      <c r="E139" s="98" t="e">
        <f t="shared" si="10"/>
        <v>#DIV/0!</v>
      </c>
      <c r="F139" s="98"/>
      <c r="G139" s="21">
        <f t="shared" si="11"/>
        <v>0</v>
      </c>
      <c r="H139" s="20">
        <v>35240545</v>
      </c>
      <c r="I139" s="21">
        <v>34.909999999999997</v>
      </c>
      <c r="J139" s="70"/>
      <c r="K139" s="74"/>
      <c r="L139" s="74"/>
      <c r="M139" s="15"/>
      <c r="N139" s="15"/>
      <c r="O139" s="15"/>
      <c r="P139" s="16"/>
      <c r="Q139" s="16"/>
      <c r="R139" s="16"/>
      <c r="S139" s="16"/>
      <c r="T139" s="16"/>
      <c r="U139" s="16"/>
      <c r="V139" s="16"/>
    </row>
    <row r="140" spans="1:22" x14ac:dyDescent="0.25">
      <c r="A140" s="96">
        <f t="shared" si="9"/>
        <v>35240546</v>
      </c>
      <c r="B140" s="97"/>
      <c r="C140" s="8"/>
      <c r="D140" s="9"/>
      <c r="E140" s="98" t="e">
        <f t="shared" si="10"/>
        <v>#DIV/0!</v>
      </c>
      <c r="F140" s="98"/>
      <c r="G140" s="21">
        <f t="shared" si="11"/>
        <v>0</v>
      </c>
      <c r="H140" s="20">
        <v>35240546</v>
      </c>
      <c r="I140" s="21">
        <v>52.37</v>
      </c>
      <c r="J140" s="70"/>
      <c r="K140" s="74"/>
      <c r="L140" s="74"/>
      <c r="M140" s="15"/>
      <c r="N140" s="15"/>
      <c r="O140" s="15"/>
      <c r="P140" s="16"/>
      <c r="Q140" s="16"/>
      <c r="R140" s="16"/>
      <c r="S140" s="16"/>
      <c r="T140" s="16"/>
      <c r="U140" s="16"/>
      <c r="V140" s="16"/>
    </row>
    <row r="141" spans="1:22" x14ac:dyDescent="0.25">
      <c r="A141" s="96">
        <f t="shared" si="9"/>
        <v>35240553</v>
      </c>
      <c r="B141" s="97"/>
      <c r="C141" s="8"/>
      <c r="D141" s="9"/>
      <c r="E141" s="98" t="e">
        <f t="shared" si="10"/>
        <v>#DIV/0!</v>
      </c>
      <c r="F141" s="98"/>
      <c r="G141" s="21">
        <f t="shared" si="11"/>
        <v>0</v>
      </c>
      <c r="H141" s="20">
        <v>35240553</v>
      </c>
      <c r="I141" s="21">
        <v>8.74</v>
      </c>
      <c r="J141" s="70"/>
      <c r="K141" s="74"/>
      <c r="L141" s="74"/>
      <c r="M141" s="15"/>
      <c r="N141" s="15"/>
      <c r="O141" s="15"/>
      <c r="P141" s="16"/>
      <c r="Q141" s="16"/>
      <c r="R141" s="16"/>
      <c r="S141" s="16"/>
      <c r="T141" s="16"/>
      <c r="U141" s="16"/>
      <c r="V141" s="16"/>
    </row>
    <row r="142" spans="1:22" x14ac:dyDescent="0.25">
      <c r="A142" s="96">
        <f t="shared" si="9"/>
        <v>35240554</v>
      </c>
      <c r="B142" s="97"/>
      <c r="C142" s="8"/>
      <c r="D142" s="9"/>
      <c r="E142" s="98" t="e">
        <f t="shared" si="10"/>
        <v>#DIV/0!</v>
      </c>
      <c r="F142" s="98"/>
      <c r="G142" s="21">
        <f t="shared" si="11"/>
        <v>0</v>
      </c>
      <c r="H142" s="20">
        <v>35240554</v>
      </c>
      <c r="I142" s="21">
        <v>13.1</v>
      </c>
      <c r="J142" s="70"/>
      <c r="K142" s="74"/>
      <c r="L142" s="74"/>
      <c r="M142" s="15"/>
      <c r="N142" s="15"/>
      <c r="O142" s="15"/>
      <c r="P142" s="16"/>
      <c r="Q142" s="16"/>
      <c r="R142" s="16"/>
      <c r="S142" s="16"/>
      <c r="T142" s="16"/>
      <c r="U142" s="16"/>
      <c r="V142" s="16"/>
    </row>
    <row r="143" spans="1:22" x14ac:dyDescent="0.25">
      <c r="A143" s="96">
        <f t="shared" si="9"/>
        <v>35240555</v>
      </c>
      <c r="B143" s="97"/>
      <c r="C143" s="8"/>
      <c r="D143" s="9"/>
      <c r="E143" s="98" t="e">
        <f t="shared" si="10"/>
        <v>#DIV/0!</v>
      </c>
      <c r="F143" s="98"/>
      <c r="G143" s="21">
        <f t="shared" si="11"/>
        <v>0</v>
      </c>
      <c r="H143" s="20">
        <v>35240555</v>
      </c>
      <c r="I143" s="21">
        <v>17.47</v>
      </c>
      <c r="J143" s="70"/>
      <c r="K143" s="74"/>
      <c r="L143" s="74"/>
      <c r="M143" s="15"/>
      <c r="N143" s="15"/>
      <c r="O143" s="15"/>
      <c r="P143" s="16"/>
      <c r="Q143" s="16"/>
      <c r="R143" s="16"/>
      <c r="S143" s="16"/>
      <c r="T143" s="16"/>
      <c r="U143" s="16"/>
      <c r="V143" s="16"/>
    </row>
    <row r="144" spans="1:22" x14ac:dyDescent="0.25">
      <c r="A144" s="96">
        <f t="shared" si="9"/>
        <v>35240556</v>
      </c>
      <c r="B144" s="97"/>
      <c r="C144" s="8"/>
      <c r="D144" s="9"/>
      <c r="E144" s="98" t="e">
        <f t="shared" si="10"/>
        <v>#DIV/0!</v>
      </c>
      <c r="F144" s="98"/>
      <c r="G144" s="21">
        <f t="shared" si="11"/>
        <v>0</v>
      </c>
      <c r="H144" s="20">
        <v>35240556</v>
      </c>
      <c r="I144" s="21">
        <v>26.22</v>
      </c>
      <c r="J144" s="70"/>
      <c r="K144" s="74"/>
      <c r="L144" s="74"/>
      <c r="M144" s="15"/>
      <c r="N144" s="15"/>
      <c r="O144" s="15"/>
      <c r="P144" s="16"/>
      <c r="Q144" s="16"/>
      <c r="R144" s="16"/>
      <c r="S144" s="16"/>
      <c r="T144" s="16"/>
      <c r="U144" s="16"/>
      <c r="V144" s="16"/>
    </row>
    <row r="145" spans="1:22" x14ac:dyDescent="0.25">
      <c r="A145" s="96">
        <f t="shared" si="9"/>
        <v>35240557</v>
      </c>
      <c r="B145" s="97"/>
      <c r="C145" s="8"/>
      <c r="D145" s="9"/>
      <c r="E145" s="98" t="e">
        <f t="shared" si="10"/>
        <v>#DIV/0!</v>
      </c>
      <c r="F145" s="98"/>
      <c r="G145" s="21">
        <f t="shared" si="11"/>
        <v>0</v>
      </c>
      <c r="H145" s="20">
        <v>35240557</v>
      </c>
      <c r="I145" s="21">
        <v>34.92</v>
      </c>
      <c r="J145" s="70"/>
      <c r="K145" s="74"/>
      <c r="L145" s="74"/>
      <c r="M145" s="15"/>
      <c r="N145" s="15"/>
      <c r="O145" s="15"/>
      <c r="P145" s="16"/>
      <c r="Q145" s="16"/>
      <c r="R145" s="16"/>
      <c r="S145" s="16"/>
      <c r="T145" s="16"/>
      <c r="U145" s="16"/>
      <c r="V145" s="16"/>
    </row>
    <row r="146" spans="1:22" x14ac:dyDescent="0.25">
      <c r="A146" s="96">
        <f t="shared" si="9"/>
        <v>35240558</v>
      </c>
      <c r="B146" s="97"/>
      <c r="C146" s="8"/>
      <c r="D146" s="9"/>
      <c r="E146" s="98" t="e">
        <f t="shared" si="10"/>
        <v>#DIV/0!</v>
      </c>
      <c r="F146" s="98"/>
      <c r="G146" s="21">
        <f t="shared" si="11"/>
        <v>0</v>
      </c>
      <c r="H146" s="20">
        <v>35240558</v>
      </c>
      <c r="I146" s="21">
        <v>43.68</v>
      </c>
      <c r="J146" s="70"/>
      <c r="K146" s="74"/>
      <c r="L146" s="74"/>
      <c r="M146" s="15"/>
      <c r="N146" s="15"/>
      <c r="O146" s="15"/>
      <c r="P146" s="16"/>
      <c r="Q146" s="16"/>
      <c r="R146" s="16"/>
      <c r="S146" s="16"/>
      <c r="T146" s="16"/>
      <c r="U146" s="16"/>
      <c r="V146" s="16"/>
    </row>
    <row r="147" spans="1:22" x14ac:dyDescent="0.25">
      <c r="A147" s="96">
        <f t="shared" si="9"/>
        <v>35240560</v>
      </c>
      <c r="B147" s="97"/>
      <c r="C147" s="8"/>
      <c r="D147" s="9"/>
      <c r="E147" s="98" t="e">
        <f t="shared" si="10"/>
        <v>#DIV/0!</v>
      </c>
      <c r="F147" s="98"/>
      <c r="G147" s="21">
        <f t="shared" si="11"/>
        <v>0</v>
      </c>
      <c r="H147" s="20">
        <v>35240560</v>
      </c>
      <c r="I147" s="21">
        <v>10.19</v>
      </c>
      <c r="J147" s="70"/>
      <c r="K147" s="74"/>
      <c r="L147" s="74"/>
      <c r="M147" s="15"/>
      <c r="N147" s="15"/>
      <c r="O147" s="15"/>
      <c r="P147" s="16"/>
      <c r="Q147" s="16"/>
      <c r="R147" s="16"/>
      <c r="S147" s="16"/>
      <c r="T147" s="16"/>
      <c r="U147" s="16"/>
      <c r="V147" s="16"/>
    </row>
    <row r="148" spans="1:22" x14ac:dyDescent="0.25">
      <c r="A148" s="96">
        <f t="shared" si="9"/>
        <v>35240561</v>
      </c>
      <c r="B148" s="97"/>
      <c r="C148" s="8"/>
      <c r="D148" s="9"/>
      <c r="E148" s="98" t="e">
        <f t="shared" si="10"/>
        <v>#DIV/0!</v>
      </c>
      <c r="F148" s="98"/>
      <c r="G148" s="21">
        <f t="shared" si="11"/>
        <v>0</v>
      </c>
      <c r="H148" s="20">
        <v>35240561</v>
      </c>
      <c r="I148" s="21">
        <v>20.399999999999999</v>
      </c>
      <c r="J148" s="70"/>
      <c r="K148" s="74"/>
      <c r="L148" s="74"/>
      <c r="M148" s="15"/>
      <c r="N148" s="15"/>
      <c r="O148" s="15"/>
      <c r="P148" s="16"/>
      <c r="Q148" s="16"/>
      <c r="R148" s="16"/>
      <c r="S148" s="16"/>
      <c r="T148" s="16"/>
      <c r="U148" s="16"/>
      <c r="V148" s="16"/>
    </row>
    <row r="149" spans="1:22" x14ac:dyDescent="0.25">
      <c r="A149" s="96">
        <f t="shared" si="9"/>
        <v>35240562</v>
      </c>
      <c r="B149" s="97"/>
      <c r="C149" s="8"/>
      <c r="D149" s="9"/>
      <c r="E149" s="98" t="e">
        <f t="shared" si="10"/>
        <v>#DIV/0!</v>
      </c>
      <c r="F149" s="98"/>
      <c r="G149" s="21">
        <f t="shared" si="11"/>
        <v>0</v>
      </c>
      <c r="H149" s="20">
        <v>35240562</v>
      </c>
      <c r="I149" s="21">
        <v>40.72</v>
      </c>
      <c r="J149" s="70"/>
      <c r="K149" s="74"/>
      <c r="L149" s="74"/>
      <c r="M149" s="15"/>
      <c r="N149" s="15"/>
      <c r="O149" s="15"/>
      <c r="P149" s="16"/>
      <c r="Q149" s="16"/>
      <c r="R149" s="16"/>
      <c r="S149" s="16"/>
      <c r="T149" s="16"/>
      <c r="U149" s="16"/>
      <c r="V149" s="16"/>
    </row>
    <row r="150" spans="1:22" x14ac:dyDescent="0.25">
      <c r="A150" s="96">
        <f t="shared" si="9"/>
        <v>35240563</v>
      </c>
      <c r="B150" s="97"/>
      <c r="C150" s="8"/>
      <c r="D150" s="9"/>
      <c r="E150" s="98" t="e">
        <f t="shared" si="10"/>
        <v>#DIV/0!</v>
      </c>
      <c r="F150" s="98"/>
      <c r="G150" s="21">
        <f t="shared" si="11"/>
        <v>0</v>
      </c>
      <c r="H150" s="20">
        <v>35240563</v>
      </c>
      <c r="I150" s="21">
        <v>61.14</v>
      </c>
      <c r="J150" s="70"/>
      <c r="K150" s="74"/>
      <c r="L150" s="74"/>
      <c r="M150" s="15"/>
      <c r="N150" s="15"/>
      <c r="O150" s="15"/>
      <c r="P150" s="16"/>
      <c r="Q150" s="16"/>
      <c r="R150" s="16"/>
      <c r="S150" s="16"/>
      <c r="T150" s="16"/>
      <c r="U150" s="16"/>
      <c r="V150" s="16"/>
    </row>
    <row r="151" spans="1:22" x14ac:dyDescent="0.25">
      <c r="A151" s="96">
        <f t="shared" si="9"/>
        <v>35240564</v>
      </c>
      <c r="B151" s="97"/>
      <c r="C151" s="8"/>
      <c r="D151" s="9"/>
      <c r="E151" s="98" t="e">
        <f t="shared" si="10"/>
        <v>#DIV/0!</v>
      </c>
      <c r="F151" s="98"/>
      <c r="G151" s="21">
        <f t="shared" si="11"/>
        <v>0</v>
      </c>
      <c r="H151" s="20">
        <v>35240564</v>
      </c>
      <c r="I151" s="21">
        <v>91.66</v>
      </c>
      <c r="J151" s="70"/>
      <c r="K151" s="74"/>
      <c r="L151" s="74"/>
      <c r="M151" s="15"/>
      <c r="N151" s="15"/>
      <c r="O151" s="15"/>
      <c r="P151" s="16"/>
      <c r="Q151" s="16"/>
      <c r="R151" s="16"/>
      <c r="S151" s="16"/>
      <c r="T151" s="16"/>
      <c r="U151" s="16"/>
      <c r="V151" s="16"/>
    </row>
    <row r="152" spans="1:22" x14ac:dyDescent="0.25">
      <c r="A152" s="96">
        <f t="shared" si="9"/>
        <v>35240565</v>
      </c>
      <c r="B152" s="97"/>
      <c r="C152" s="8"/>
      <c r="D152" s="9"/>
      <c r="E152" s="98" t="e">
        <f t="shared" si="10"/>
        <v>#DIV/0!</v>
      </c>
      <c r="F152" s="98"/>
      <c r="G152" s="21">
        <f t="shared" si="11"/>
        <v>0</v>
      </c>
      <c r="H152" s="20">
        <v>35240565</v>
      </c>
      <c r="I152" s="21">
        <v>122.22</v>
      </c>
      <c r="J152" s="70"/>
      <c r="K152" s="74"/>
      <c r="L152" s="74"/>
      <c r="M152" s="15"/>
      <c r="N152" s="15"/>
      <c r="O152" s="15"/>
      <c r="P152" s="16"/>
      <c r="Q152" s="16"/>
      <c r="R152" s="16"/>
      <c r="S152" s="16"/>
      <c r="T152" s="16"/>
      <c r="U152" s="16"/>
      <c r="V152" s="16"/>
    </row>
    <row r="153" spans="1:22" x14ac:dyDescent="0.25">
      <c r="A153" s="96">
        <f t="shared" si="9"/>
        <v>35240566</v>
      </c>
      <c r="B153" s="97"/>
      <c r="C153" s="8"/>
      <c r="D153" s="9"/>
      <c r="E153" s="98" t="e">
        <f t="shared" si="10"/>
        <v>#DIV/0!</v>
      </c>
      <c r="F153" s="98"/>
      <c r="G153" s="21">
        <f t="shared" si="11"/>
        <v>0</v>
      </c>
      <c r="H153" s="20">
        <v>35240566</v>
      </c>
      <c r="I153" s="21">
        <v>183.36</v>
      </c>
      <c r="J153" s="70"/>
      <c r="K153" s="74"/>
      <c r="L153" s="74"/>
      <c r="M153" s="15"/>
      <c r="N153" s="15"/>
      <c r="O153" s="15"/>
      <c r="P153" s="16"/>
      <c r="Q153" s="16"/>
      <c r="R153" s="16"/>
      <c r="S153" s="16"/>
      <c r="T153" s="16"/>
      <c r="U153" s="16"/>
      <c r="V153" s="16"/>
    </row>
    <row r="154" spans="1:22" x14ac:dyDescent="0.25">
      <c r="A154" s="96">
        <f t="shared" si="9"/>
        <v>35240600</v>
      </c>
      <c r="B154" s="97"/>
      <c r="C154" s="8"/>
      <c r="D154" s="9"/>
      <c r="E154" s="98" t="e">
        <f t="shared" si="10"/>
        <v>#DIV/0!</v>
      </c>
      <c r="F154" s="98"/>
      <c r="G154" s="21">
        <f t="shared" si="11"/>
        <v>0</v>
      </c>
      <c r="H154" s="20">
        <v>35240600</v>
      </c>
      <c r="I154" s="21">
        <v>61.51</v>
      </c>
      <c r="J154" s="70"/>
      <c r="K154" s="74"/>
      <c r="L154" s="74"/>
      <c r="M154" s="15"/>
      <c r="N154" s="15"/>
      <c r="O154" s="15"/>
      <c r="P154" s="16"/>
      <c r="Q154" s="16"/>
      <c r="R154" s="16"/>
      <c r="S154" s="16"/>
      <c r="T154" s="16"/>
      <c r="U154" s="16"/>
      <c r="V154" s="16"/>
    </row>
    <row r="155" spans="1:22" x14ac:dyDescent="0.25">
      <c r="A155" s="96">
        <f t="shared" si="9"/>
        <v>35240609</v>
      </c>
      <c r="B155" s="97"/>
      <c r="C155" s="8"/>
      <c r="D155" s="9"/>
      <c r="E155" s="98" t="e">
        <f t="shared" si="10"/>
        <v>#DIV/0!</v>
      </c>
      <c r="F155" s="98"/>
      <c r="G155" s="20">
        <f t="shared" si="11"/>
        <v>0</v>
      </c>
      <c r="H155" s="20">
        <v>35240609</v>
      </c>
      <c r="I155" s="21">
        <v>123.08</v>
      </c>
      <c r="J155" s="70"/>
      <c r="K155" s="74"/>
      <c r="L155" s="74"/>
      <c r="M155" s="15"/>
      <c r="N155" s="15"/>
      <c r="O155" s="15"/>
      <c r="P155" s="16"/>
      <c r="Q155" s="16"/>
      <c r="R155" s="16"/>
      <c r="S155" s="16"/>
      <c r="T155" s="16"/>
      <c r="U155" s="16"/>
      <c r="V155" s="16"/>
    </row>
    <row r="156" spans="1:22" x14ac:dyDescent="0.25">
      <c r="A156" s="96">
        <f t="shared" si="9"/>
        <v>35240770</v>
      </c>
      <c r="B156" s="97"/>
      <c r="C156" s="8"/>
      <c r="D156" s="9"/>
      <c r="E156" s="98" t="e">
        <f t="shared" si="10"/>
        <v>#DIV/0!</v>
      </c>
      <c r="F156" s="98"/>
      <c r="G156" s="20">
        <f t="shared" si="11"/>
        <v>0</v>
      </c>
      <c r="H156" s="20">
        <v>35240770</v>
      </c>
      <c r="I156" s="21">
        <v>9.23</v>
      </c>
      <c r="J156" s="70"/>
      <c r="K156" s="74"/>
      <c r="L156" s="74"/>
      <c r="M156" s="15"/>
      <c r="N156" s="15"/>
      <c r="O156" s="15"/>
      <c r="P156" s="16"/>
      <c r="Q156" s="16"/>
      <c r="R156" s="16"/>
      <c r="S156" s="16"/>
      <c r="T156" s="16"/>
      <c r="U156" s="16"/>
      <c r="V156" s="16"/>
    </row>
    <row r="157" spans="1:22" x14ac:dyDescent="0.25">
      <c r="A157" s="96">
        <f t="shared" si="9"/>
        <v>35240771</v>
      </c>
      <c r="B157" s="97"/>
      <c r="C157" s="8"/>
      <c r="D157" s="9"/>
      <c r="E157" s="98" t="e">
        <f t="shared" si="10"/>
        <v>#DIV/0!</v>
      </c>
      <c r="F157" s="98"/>
      <c r="G157" s="20">
        <f t="shared" si="11"/>
        <v>0</v>
      </c>
      <c r="H157" s="20">
        <v>35240771</v>
      </c>
      <c r="I157" s="21">
        <v>18.48</v>
      </c>
      <c r="J157" s="70"/>
      <c r="K157" s="74"/>
      <c r="L157" s="74"/>
      <c r="M157" s="15"/>
      <c r="N157" s="15"/>
      <c r="O157" s="15"/>
      <c r="P157" s="16"/>
      <c r="Q157" s="16"/>
      <c r="R157" s="16"/>
      <c r="S157" s="16"/>
      <c r="T157" s="16"/>
      <c r="U157" s="16"/>
      <c r="V157" s="16"/>
    </row>
    <row r="158" spans="1:22" x14ac:dyDescent="0.25">
      <c r="A158" s="96">
        <f t="shared" si="9"/>
        <v>35240772</v>
      </c>
      <c r="B158" s="97"/>
      <c r="C158" s="8"/>
      <c r="D158" s="9"/>
      <c r="E158" s="98" t="e">
        <f t="shared" si="10"/>
        <v>#DIV/0!</v>
      </c>
      <c r="F158" s="98"/>
      <c r="G158" s="20">
        <f t="shared" si="11"/>
        <v>0</v>
      </c>
      <c r="H158" s="20">
        <v>35240772</v>
      </c>
      <c r="I158" s="21">
        <v>36.92</v>
      </c>
      <c r="J158" s="70"/>
      <c r="K158" s="74"/>
      <c r="L158" s="74"/>
      <c r="M158" s="15"/>
      <c r="N158" s="15"/>
      <c r="O158" s="15"/>
      <c r="P158" s="16"/>
      <c r="Q158" s="16"/>
      <c r="R158" s="16"/>
      <c r="S158" s="16"/>
      <c r="T158" s="16"/>
      <c r="U158" s="16"/>
      <c r="V158" s="16"/>
    </row>
    <row r="159" spans="1:22" x14ac:dyDescent="0.25">
      <c r="A159" s="96">
        <f t="shared" si="9"/>
        <v>35240773</v>
      </c>
      <c r="B159" s="97"/>
      <c r="C159" s="8"/>
      <c r="D159" s="9"/>
      <c r="E159" s="98" t="e">
        <f t="shared" si="10"/>
        <v>#DIV/0!</v>
      </c>
      <c r="F159" s="98"/>
      <c r="G159" s="20">
        <f t="shared" si="11"/>
        <v>0</v>
      </c>
      <c r="H159" s="20">
        <v>35240773</v>
      </c>
      <c r="I159" s="21">
        <v>55.42</v>
      </c>
      <c r="J159" s="70"/>
      <c r="K159" s="74"/>
      <c r="L159" s="74"/>
      <c r="M159" s="15"/>
      <c r="N159" s="15"/>
      <c r="O159" s="15"/>
      <c r="P159" s="16"/>
      <c r="Q159" s="16"/>
      <c r="R159" s="16"/>
      <c r="S159" s="16"/>
      <c r="T159" s="16"/>
      <c r="U159" s="16"/>
      <c r="V159" s="16"/>
    </row>
    <row r="160" spans="1:22" x14ac:dyDescent="0.25">
      <c r="G160" s="5"/>
      <c r="H160" s="5"/>
      <c r="I160" s="70"/>
      <c r="J160" s="70"/>
      <c r="K160" s="74"/>
      <c r="L160" s="74"/>
      <c r="M160" s="15"/>
      <c r="N160" s="15"/>
      <c r="O160" s="15"/>
      <c r="P160" s="16"/>
      <c r="Q160" s="16"/>
      <c r="R160" s="16"/>
      <c r="S160" s="16"/>
      <c r="T160" s="16"/>
      <c r="U160" s="16"/>
      <c r="V160" s="16"/>
    </row>
    <row r="161" spans="7:22" x14ac:dyDescent="0.25">
      <c r="G161" s="5"/>
      <c r="H161" s="5"/>
      <c r="I161" s="70"/>
      <c r="J161" s="70"/>
      <c r="K161" s="74"/>
      <c r="L161" s="74"/>
      <c r="M161" s="15"/>
      <c r="N161" s="15"/>
      <c r="O161" s="15"/>
      <c r="P161" s="16"/>
      <c r="Q161" s="16"/>
      <c r="R161" s="16"/>
      <c r="S161" s="16"/>
      <c r="T161" s="16"/>
      <c r="U161" s="16"/>
      <c r="V161" s="16"/>
    </row>
    <row r="162" spans="7:22" x14ac:dyDescent="0.25">
      <c r="G162" s="5"/>
      <c r="H162" s="5"/>
      <c r="I162" s="70"/>
      <c r="J162" s="70"/>
      <c r="K162" s="74"/>
      <c r="L162" s="74"/>
      <c r="M162" s="15"/>
      <c r="N162" s="15"/>
      <c r="O162" s="15"/>
      <c r="P162" s="16"/>
      <c r="Q162" s="16"/>
      <c r="R162" s="16"/>
      <c r="S162" s="16"/>
      <c r="T162" s="16"/>
      <c r="U162" s="16"/>
      <c r="V162" s="16"/>
    </row>
    <row r="163" spans="7:22" x14ac:dyDescent="0.25">
      <c r="K163" s="15"/>
      <c r="L163" s="15"/>
      <c r="M163" s="15"/>
      <c r="N163" s="15"/>
      <c r="O163" s="15"/>
      <c r="P163" s="16"/>
      <c r="Q163" s="16"/>
      <c r="R163" s="16"/>
      <c r="S163" s="16"/>
      <c r="T163" s="16"/>
      <c r="U163" s="16"/>
      <c r="V163" s="16"/>
    </row>
    <row r="164" spans="7:22" x14ac:dyDescent="0.25">
      <c r="K164" s="15"/>
      <c r="L164" s="15"/>
      <c r="M164" s="15"/>
      <c r="N164" s="15"/>
      <c r="O164" s="15"/>
      <c r="P164" s="16"/>
      <c r="Q164" s="16"/>
      <c r="R164" s="16"/>
      <c r="S164" s="16"/>
      <c r="T164" s="16"/>
      <c r="U164" s="16"/>
      <c r="V164" s="16"/>
    </row>
  </sheetData>
  <sheetProtection algorithmName="SHA-512" hashValue="IzUNfyI3NqhQCOr8JmmZ/VPucsa+5wvFjh935d1bOw0PRhLjntN7HN9Kktk9O/p4tpdZoa0REm4/H/Upryq9sA==" saltValue="r2npK86RrmShLyiV0m/s8w==" spinCount="100000" sheet="1" objects="1" scenarios="1"/>
  <protectedRanges>
    <protectedRange sqref="H2:H3" name="Bereich2_2_1"/>
    <protectedRange sqref="J2:J3" name="Bereich7_2_1"/>
    <protectedRange sqref="H4:H7" name="Bereich2_5"/>
    <protectedRange sqref="J4:J7" name="Bereich7_5"/>
    <protectedRange sqref="B8" name="Bereich1"/>
    <protectedRange sqref="B10" name="Bereich2"/>
    <protectedRange sqref="F10" name="Bereich4"/>
    <protectedRange sqref="F12" name="Bereich7"/>
    <protectedRange sqref="C16:C159" name="Bereich8"/>
    <protectedRange sqref="F8:F9" name="Bereich10"/>
  </protectedRanges>
  <mergeCells count="299">
    <mergeCell ref="A65:B65"/>
    <mergeCell ref="E65:F65"/>
    <mergeCell ref="A1:F1"/>
    <mergeCell ref="A2:F2"/>
    <mergeCell ref="A4:F4"/>
    <mergeCell ref="A5:F5"/>
    <mergeCell ref="A6:F6"/>
    <mergeCell ref="B8:D8"/>
    <mergeCell ref="A18:B18"/>
    <mergeCell ref="E18:F18"/>
    <mergeCell ref="A19:B19"/>
    <mergeCell ref="E19:F19"/>
    <mergeCell ref="A17:B17"/>
    <mergeCell ref="E17:F17"/>
    <mergeCell ref="A20:B20"/>
    <mergeCell ref="E20:F20"/>
    <mergeCell ref="A33:B33"/>
    <mergeCell ref="E33:F33"/>
    <mergeCell ref="A29:B29"/>
    <mergeCell ref="E29:F29"/>
    <mergeCell ref="A30:B30"/>
    <mergeCell ref="E30:F30"/>
    <mergeCell ref="A31:B31"/>
    <mergeCell ref="E31:F31"/>
    <mergeCell ref="G11:I13"/>
    <mergeCell ref="A14:B15"/>
    <mergeCell ref="C14:D15"/>
    <mergeCell ref="E14:F15"/>
    <mergeCell ref="A24:B24"/>
    <mergeCell ref="E24:F24"/>
    <mergeCell ref="A16:B16"/>
    <mergeCell ref="E16:F16"/>
    <mergeCell ref="A32:B32"/>
    <mergeCell ref="E32:F32"/>
    <mergeCell ref="A21:B21"/>
    <mergeCell ref="E21:F21"/>
    <mergeCell ref="A22:B22"/>
    <mergeCell ref="E22:F22"/>
    <mergeCell ref="A23:B23"/>
    <mergeCell ref="E23:F23"/>
    <mergeCell ref="A25:B25"/>
    <mergeCell ref="E25:F25"/>
    <mergeCell ref="A26:B26"/>
    <mergeCell ref="E26:F26"/>
    <mergeCell ref="A27:B27"/>
    <mergeCell ref="E27:F27"/>
    <mergeCell ref="A28:B28"/>
    <mergeCell ref="E28:F28"/>
    <mergeCell ref="A37:B37"/>
    <mergeCell ref="E37:F37"/>
    <mergeCell ref="A38:B38"/>
    <mergeCell ref="E38:F38"/>
    <mergeCell ref="A39:B39"/>
    <mergeCell ref="E39:F39"/>
    <mergeCell ref="A34:B34"/>
    <mergeCell ref="E34:F34"/>
    <mergeCell ref="A35:B35"/>
    <mergeCell ref="E35:F35"/>
    <mergeCell ref="A36:B36"/>
    <mergeCell ref="E36:F36"/>
    <mergeCell ref="A43:B43"/>
    <mergeCell ref="E43:F43"/>
    <mergeCell ref="A44:B44"/>
    <mergeCell ref="E44:F44"/>
    <mergeCell ref="A45:B45"/>
    <mergeCell ref="E45:F45"/>
    <mergeCell ref="A40:B40"/>
    <mergeCell ref="E40:F40"/>
    <mergeCell ref="A41:B41"/>
    <mergeCell ref="E41:F41"/>
    <mergeCell ref="A42:B42"/>
    <mergeCell ref="E42:F42"/>
    <mergeCell ref="A49:B49"/>
    <mergeCell ref="E49:F49"/>
    <mergeCell ref="A50:B50"/>
    <mergeCell ref="E50:F50"/>
    <mergeCell ref="A51:B51"/>
    <mergeCell ref="E51:F51"/>
    <mergeCell ref="A46:B46"/>
    <mergeCell ref="E46:F46"/>
    <mergeCell ref="A47:B47"/>
    <mergeCell ref="E47:F47"/>
    <mergeCell ref="A48:B48"/>
    <mergeCell ref="E48:F48"/>
    <mergeCell ref="A55:B55"/>
    <mergeCell ref="E55:F55"/>
    <mergeCell ref="A56:B56"/>
    <mergeCell ref="E56:F56"/>
    <mergeCell ref="A57:B57"/>
    <mergeCell ref="E57:F57"/>
    <mergeCell ref="A52:B52"/>
    <mergeCell ref="E52:F52"/>
    <mergeCell ref="A53:B53"/>
    <mergeCell ref="E53:F53"/>
    <mergeCell ref="A54:B54"/>
    <mergeCell ref="E54:F54"/>
    <mergeCell ref="A68:B68"/>
    <mergeCell ref="E68:F68"/>
    <mergeCell ref="A69:B69"/>
    <mergeCell ref="E69:F69"/>
    <mergeCell ref="A70:B70"/>
    <mergeCell ref="E70:F70"/>
    <mergeCell ref="A58:B58"/>
    <mergeCell ref="E58:F58"/>
    <mergeCell ref="A66:B66"/>
    <mergeCell ref="E66:F66"/>
    <mergeCell ref="A67:B67"/>
    <mergeCell ref="E67:F67"/>
    <mergeCell ref="A59:B59"/>
    <mergeCell ref="E59:F59"/>
    <mergeCell ref="A60:B60"/>
    <mergeCell ref="E60:F60"/>
    <mergeCell ref="A61:B61"/>
    <mergeCell ref="E61:F61"/>
    <mergeCell ref="A62:B62"/>
    <mergeCell ref="E62:F62"/>
    <mergeCell ref="A63:B63"/>
    <mergeCell ref="E63:F63"/>
    <mergeCell ref="A64:B64"/>
    <mergeCell ref="E64:F64"/>
    <mergeCell ref="A74:B74"/>
    <mergeCell ref="E74:F74"/>
    <mergeCell ref="A75:B75"/>
    <mergeCell ref="E75:F75"/>
    <mergeCell ref="A76:B76"/>
    <mergeCell ref="E76:F76"/>
    <mergeCell ref="A71:B71"/>
    <mergeCell ref="E71:F71"/>
    <mergeCell ref="A72:B72"/>
    <mergeCell ref="E72:F72"/>
    <mergeCell ref="A73:B73"/>
    <mergeCell ref="E73:F73"/>
    <mergeCell ref="A80:B80"/>
    <mergeCell ref="E80:F80"/>
    <mergeCell ref="A81:B81"/>
    <mergeCell ref="E81:F81"/>
    <mergeCell ref="A82:B82"/>
    <mergeCell ref="E82:F82"/>
    <mergeCell ref="A77:B77"/>
    <mergeCell ref="E77:F77"/>
    <mergeCell ref="A78:B78"/>
    <mergeCell ref="E78:F78"/>
    <mergeCell ref="A79:B79"/>
    <mergeCell ref="E79:F79"/>
    <mergeCell ref="A86:B86"/>
    <mergeCell ref="E86:F86"/>
    <mergeCell ref="A87:B87"/>
    <mergeCell ref="E87:F87"/>
    <mergeCell ref="A88:B88"/>
    <mergeCell ref="E88:F88"/>
    <mergeCell ref="A83:B83"/>
    <mergeCell ref="E83:F83"/>
    <mergeCell ref="A84:B84"/>
    <mergeCell ref="E84:F84"/>
    <mergeCell ref="A85:B85"/>
    <mergeCell ref="E85:F85"/>
    <mergeCell ref="A92:B92"/>
    <mergeCell ref="E92:F92"/>
    <mergeCell ref="A93:B93"/>
    <mergeCell ref="E93:F93"/>
    <mergeCell ref="A94:B94"/>
    <mergeCell ref="E94:F94"/>
    <mergeCell ref="A89:B89"/>
    <mergeCell ref="E89:F89"/>
    <mergeCell ref="A90:B90"/>
    <mergeCell ref="E90:F90"/>
    <mergeCell ref="A91:B91"/>
    <mergeCell ref="E91:F91"/>
    <mergeCell ref="A98:B98"/>
    <mergeCell ref="E98:F98"/>
    <mergeCell ref="A99:B99"/>
    <mergeCell ref="E99:F99"/>
    <mergeCell ref="A100:B100"/>
    <mergeCell ref="E100:F100"/>
    <mergeCell ref="A95:B95"/>
    <mergeCell ref="E95:F95"/>
    <mergeCell ref="A96:B96"/>
    <mergeCell ref="E96:F96"/>
    <mergeCell ref="A97:B97"/>
    <mergeCell ref="E97:F97"/>
    <mergeCell ref="A104:B104"/>
    <mergeCell ref="E104:F104"/>
    <mergeCell ref="A105:B105"/>
    <mergeCell ref="E105:F105"/>
    <mergeCell ref="A106:B106"/>
    <mergeCell ref="E106:F106"/>
    <mergeCell ref="A101:B101"/>
    <mergeCell ref="E101:F101"/>
    <mergeCell ref="A102:B102"/>
    <mergeCell ref="E102:F102"/>
    <mergeCell ref="A103:B103"/>
    <mergeCell ref="E103:F103"/>
    <mergeCell ref="A110:B110"/>
    <mergeCell ref="E110:F110"/>
    <mergeCell ref="A111:B111"/>
    <mergeCell ref="E111:F111"/>
    <mergeCell ref="A112:B112"/>
    <mergeCell ref="E112:F112"/>
    <mergeCell ref="A107:B107"/>
    <mergeCell ref="E107:F107"/>
    <mergeCell ref="A108:B108"/>
    <mergeCell ref="E108:F108"/>
    <mergeCell ref="A109:B109"/>
    <mergeCell ref="E109:F109"/>
    <mergeCell ref="A116:B116"/>
    <mergeCell ref="E116:F116"/>
    <mergeCell ref="A117:B117"/>
    <mergeCell ref="E117:F117"/>
    <mergeCell ref="A118:B118"/>
    <mergeCell ref="E118:F118"/>
    <mergeCell ref="A113:B113"/>
    <mergeCell ref="E113:F113"/>
    <mergeCell ref="A114:B114"/>
    <mergeCell ref="E114:F114"/>
    <mergeCell ref="A115:B115"/>
    <mergeCell ref="E115:F115"/>
    <mergeCell ref="A122:B122"/>
    <mergeCell ref="E122:F122"/>
    <mergeCell ref="A123:B123"/>
    <mergeCell ref="E123:F123"/>
    <mergeCell ref="A124:B124"/>
    <mergeCell ref="E124:F124"/>
    <mergeCell ref="A119:B119"/>
    <mergeCell ref="E119:F119"/>
    <mergeCell ref="A120:B120"/>
    <mergeCell ref="E120:F120"/>
    <mergeCell ref="A121:B121"/>
    <mergeCell ref="E121:F121"/>
    <mergeCell ref="A128:B128"/>
    <mergeCell ref="E128:F128"/>
    <mergeCell ref="A129:B129"/>
    <mergeCell ref="E129:F129"/>
    <mergeCell ref="A130:B130"/>
    <mergeCell ref="E130:F130"/>
    <mergeCell ref="A125:B125"/>
    <mergeCell ref="E125:F125"/>
    <mergeCell ref="A126:B126"/>
    <mergeCell ref="E126:F126"/>
    <mergeCell ref="A127:B127"/>
    <mergeCell ref="E127:F127"/>
    <mergeCell ref="A134:B134"/>
    <mergeCell ref="E134:F134"/>
    <mergeCell ref="A135:B135"/>
    <mergeCell ref="E135:F135"/>
    <mergeCell ref="A136:B136"/>
    <mergeCell ref="E136:F136"/>
    <mergeCell ref="A131:B131"/>
    <mergeCell ref="E131:F131"/>
    <mergeCell ref="A132:B132"/>
    <mergeCell ref="E132:F132"/>
    <mergeCell ref="A133:B133"/>
    <mergeCell ref="E133:F133"/>
    <mergeCell ref="E145:F145"/>
    <mergeCell ref="A140:B140"/>
    <mergeCell ref="E140:F140"/>
    <mergeCell ref="A141:B141"/>
    <mergeCell ref="E141:F141"/>
    <mergeCell ref="A142:B142"/>
    <mergeCell ref="E142:F142"/>
    <mergeCell ref="A137:B137"/>
    <mergeCell ref="E137:F137"/>
    <mergeCell ref="A138:B138"/>
    <mergeCell ref="E138:F138"/>
    <mergeCell ref="A139:B139"/>
    <mergeCell ref="E139:F139"/>
    <mergeCell ref="G1:J1"/>
    <mergeCell ref="A152:B152"/>
    <mergeCell ref="E152:F152"/>
    <mergeCell ref="A153:B153"/>
    <mergeCell ref="E153:F153"/>
    <mergeCell ref="A154:B154"/>
    <mergeCell ref="E154:F154"/>
    <mergeCell ref="A149:B149"/>
    <mergeCell ref="E149:F149"/>
    <mergeCell ref="A150:B150"/>
    <mergeCell ref="E150:F150"/>
    <mergeCell ref="A151:B151"/>
    <mergeCell ref="E151:F151"/>
    <mergeCell ref="A146:B146"/>
    <mergeCell ref="E146:F146"/>
    <mergeCell ref="A147:B147"/>
    <mergeCell ref="E147:F147"/>
    <mergeCell ref="A148:B148"/>
    <mergeCell ref="E148:F148"/>
    <mergeCell ref="A143:B143"/>
    <mergeCell ref="E143:F143"/>
    <mergeCell ref="A144:B144"/>
    <mergeCell ref="E144:F144"/>
    <mergeCell ref="A145:B145"/>
    <mergeCell ref="A155:B155"/>
    <mergeCell ref="E155:F155"/>
    <mergeCell ref="A156:B156"/>
    <mergeCell ref="E156:F156"/>
    <mergeCell ref="A157:B157"/>
    <mergeCell ref="E157:F157"/>
    <mergeCell ref="A158:B158"/>
    <mergeCell ref="E158:F158"/>
    <mergeCell ref="A159:B159"/>
    <mergeCell ref="E159:F15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>
    <oddFooter>&amp;R&amp;8&amp;P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4"/>
  <sheetViews>
    <sheetView zoomScale="104" zoomScaleNormal="104" workbookViewId="0">
      <selection activeCell="B10" sqref="B10"/>
    </sheetView>
  </sheetViews>
  <sheetFormatPr baseColWidth="10" defaultRowHeight="13.2" x14ac:dyDescent="0.25"/>
  <cols>
    <col min="1" max="1" width="27.109375" bestFit="1" customWidth="1"/>
    <col min="2" max="2" width="10.6640625" customWidth="1"/>
    <col min="3" max="3" width="19.109375" customWidth="1"/>
    <col min="4" max="4" width="10.6640625" customWidth="1"/>
    <col min="5" max="5" width="33.6640625" customWidth="1"/>
    <col min="6" max="6" width="13.6640625" customWidth="1"/>
    <col min="7" max="7" width="43.33203125" style="20" customWidth="1"/>
    <col min="8" max="8" width="11.33203125" style="20" customWidth="1"/>
    <col min="9" max="9" width="43.109375" style="21" customWidth="1"/>
    <col min="10" max="10" width="11.33203125" style="14" customWidth="1"/>
    <col min="11" max="15" width="9" style="13" bestFit="1" customWidth="1"/>
    <col min="16" max="22" width="9" bestFit="1" customWidth="1"/>
  </cols>
  <sheetData>
    <row r="1" spans="1:23" x14ac:dyDescent="0.25">
      <c r="A1" s="103" t="s">
        <v>6</v>
      </c>
      <c r="B1" s="103"/>
      <c r="C1" s="103"/>
      <c r="D1" s="103"/>
      <c r="E1" s="103"/>
      <c r="F1" s="103"/>
      <c r="G1" s="112" t="s">
        <v>51</v>
      </c>
      <c r="H1" s="113"/>
      <c r="I1" s="113"/>
      <c r="J1" s="114"/>
    </row>
    <row r="2" spans="1:23" x14ac:dyDescent="0.25">
      <c r="A2" s="103"/>
      <c r="B2" s="103"/>
      <c r="C2" s="103"/>
      <c r="D2" s="103"/>
      <c r="E2" s="103"/>
      <c r="F2" s="103"/>
      <c r="G2" s="56" t="s">
        <v>59</v>
      </c>
      <c r="H2" s="28"/>
      <c r="I2" s="57" t="s">
        <v>60</v>
      </c>
      <c r="J2" s="58"/>
    </row>
    <row r="3" spans="1:23" x14ac:dyDescent="0.25">
      <c r="G3" s="56" t="s">
        <v>76</v>
      </c>
      <c r="H3" s="28"/>
      <c r="I3" s="57" t="s">
        <v>77</v>
      </c>
      <c r="J3" s="58"/>
    </row>
    <row r="4" spans="1:23" ht="15.6" x14ac:dyDescent="0.3">
      <c r="A4" s="106" t="s">
        <v>0</v>
      </c>
      <c r="B4" s="103"/>
      <c r="C4" s="103"/>
      <c r="D4" s="103"/>
      <c r="E4" s="103"/>
      <c r="F4" s="103"/>
      <c r="G4" s="56" t="s">
        <v>49</v>
      </c>
      <c r="H4" s="28"/>
      <c r="I4" s="57" t="s">
        <v>50</v>
      </c>
      <c r="J4" s="58"/>
    </row>
    <row r="5" spans="1:23" x14ac:dyDescent="0.25">
      <c r="A5" s="103" t="s">
        <v>1</v>
      </c>
      <c r="B5" s="103"/>
      <c r="C5" s="103"/>
      <c r="D5" s="103"/>
      <c r="E5" s="103"/>
      <c r="F5" s="103"/>
      <c r="G5" s="56" t="s">
        <v>52</v>
      </c>
      <c r="H5" s="28"/>
      <c r="I5" s="57" t="s">
        <v>53</v>
      </c>
      <c r="J5" s="58"/>
    </row>
    <row r="6" spans="1:23" x14ac:dyDescent="0.25">
      <c r="A6" s="107" t="s">
        <v>71</v>
      </c>
      <c r="B6" s="107"/>
      <c r="C6" s="107"/>
      <c r="D6" s="107"/>
      <c r="E6" s="107"/>
      <c r="F6" s="107"/>
      <c r="G6" s="56" t="s">
        <v>54</v>
      </c>
      <c r="H6" s="28"/>
      <c r="I6" s="57" t="s">
        <v>55</v>
      </c>
      <c r="J6" s="58"/>
    </row>
    <row r="7" spans="1:23" x14ac:dyDescent="0.25">
      <c r="G7" s="59" t="s">
        <v>56</v>
      </c>
      <c r="H7" s="28"/>
      <c r="I7" s="60" t="s">
        <v>57</v>
      </c>
      <c r="J7" s="58"/>
    </row>
    <row r="8" spans="1:23" x14ac:dyDescent="0.25">
      <c r="A8" t="s">
        <v>2</v>
      </c>
      <c r="B8" s="117">
        <f>Quartal1!B8:D8</f>
        <v>0</v>
      </c>
      <c r="C8" s="119"/>
      <c r="D8" s="119"/>
      <c r="E8" s="4" t="s">
        <v>7</v>
      </c>
      <c r="F8" s="10">
        <f>Quartal1!F8</f>
        <v>0</v>
      </c>
    </row>
    <row r="9" spans="1:23" x14ac:dyDescent="0.25">
      <c r="E9" t="s">
        <v>58</v>
      </c>
      <c r="F9" s="10">
        <f>Quartal1!F9</f>
        <v>0</v>
      </c>
    </row>
    <row r="10" spans="1:23" x14ac:dyDescent="0.25">
      <c r="A10" s="5" t="s">
        <v>8</v>
      </c>
      <c r="B10" s="28"/>
      <c r="E10" s="5" t="s">
        <v>41</v>
      </c>
      <c r="F10" s="29">
        <f>Quartal1!F10</f>
        <v>0</v>
      </c>
    </row>
    <row r="11" spans="1:23" x14ac:dyDescent="0.25">
      <c r="G11" s="115" t="str">
        <f>IF(F12=G15,"","Hinweis: Eingetragener Gesamtbetrag stimmt nicht mit dokumentierter Leistungsmenge überein!")</f>
        <v/>
      </c>
      <c r="H11" s="116"/>
      <c r="I11" s="116"/>
      <c r="J11" s="73"/>
      <c r="K11" s="5"/>
      <c r="L11" s="5"/>
    </row>
    <row r="12" spans="1:23" x14ac:dyDescent="0.25">
      <c r="A12" s="13" t="s">
        <v>80</v>
      </c>
      <c r="B12" s="5"/>
      <c r="D12" s="12"/>
      <c r="E12" t="s">
        <v>3</v>
      </c>
      <c r="F12" s="2"/>
      <c r="G12" s="116"/>
      <c r="H12" s="116"/>
      <c r="I12" s="116"/>
      <c r="J12" s="73"/>
      <c r="K12" s="5"/>
      <c r="L12" s="5"/>
    </row>
    <row r="13" spans="1:23" x14ac:dyDescent="0.25">
      <c r="G13" s="116"/>
      <c r="H13" s="116"/>
      <c r="I13" s="116"/>
      <c r="J13" s="73"/>
      <c r="K13" s="5"/>
      <c r="L13" s="5"/>
    </row>
    <row r="14" spans="1:23" x14ac:dyDescent="0.25">
      <c r="A14" s="101" t="s">
        <v>72</v>
      </c>
      <c r="B14" s="101"/>
      <c r="C14" s="101" t="s">
        <v>5</v>
      </c>
      <c r="D14" s="101"/>
      <c r="E14" s="101" t="s">
        <v>73</v>
      </c>
      <c r="F14" s="101"/>
      <c r="J14" s="70"/>
      <c r="K14" s="74"/>
      <c r="L14" s="74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3" x14ac:dyDescent="0.25">
      <c r="A15" s="102"/>
      <c r="B15" s="102"/>
      <c r="C15" s="102"/>
      <c r="D15" s="102"/>
      <c r="E15" s="102"/>
      <c r="F15" s="102"/>
      <c r="G15" s="34">
        <f>SUM(G16:G159)</f>
        <v>0</v>
      </c>
      <c r="J15" s="70"/>
      <c r="K15" s="5"/>
      <c r="L15" s="5"/>
      <c r="P15" s="13"/>
      <c r="Q15" s="13"/>
      <c r="R15" s="13"/>
      <c r="S15" s="13"/>
      <c r="T15" s="13"/>
      <c r="U15" s="13"/>
      <c r="V15" s="13"/>
      <c r="W15" s="13"/>
    </row>
    <row r="16" spans="1:23" x14ac:dyDescent="0.25">
      <c r="A16" s="96">
        <f>H16</f>
        <v>35240100</v>
      </c>
      <c r="B16" s="97"/>
      <c r="C16" s="33"/>
      <c r="D16" s="9"/>
      <c r="E16" s="98" t="e">
        <f>C16/$B$10</f>
        <v>#DIV/0!</v>
      </c>
      <c r="F16" s="98"/>
      <c r="G16" s="34">
        <f>C16*I16</f>
        <v>0</v>
      </c>
      <c r="H16" s="20">
        <v>35240100</v>
      </c>
      <c r="I16" s="21">
        <v>15.96</v>
      </c>
      <c r="J16" s="70"/>
      <c r="K16" s="74"/>
      <c r="L16" s="74"/>
      <c r="M16" s="15"/>
      <c r="N16" s="15"/>
      <c r="O16" s="15"/>
      <c r="P16" s="16"/>
      <c r="Q16" s="16"/>
      <c r="R16" s="16"/>
      <c r="S16" s="16"/>
      <c r="T16" s="16"/>
      <c r="U16" s="16"/>
      <c r="V16" s="16"/>
    </row>
    <row r="17" spans="1:22" x14ac:dyDescent="0.25">
      <c r="A17" s="96">
        <f>H17</f>
        <v>35240109</v>
      </c>
      <c r="B17" s="97"/>
      <c r="C17" s="33"/>
      <c r="D17" s="9"/>
      <c r="E17" s="98" t="e">
        <f>C17/$B$10</f>
        <v>#DIV/0!</v>
      </c>
      <c r="F17" s="98"/>
      <c r="G17" s="34">
        <f>C17*I17</f>
        <v>0</v>
      </c>
      <c r="H17" s="20">
        <v>35240109</v>
      </c>
      <c r="I17" s="21">
        <v>23.98</v>
      </c>
      <c r="J17" s="70"/>
      <c r="K17" s="74"/>
      <c r="L17" s="74"/>
      <c r="M17" s="64"/>
      <c r="N17" s="64"/>
      <c r="O17" s="64"/>
      <c r="P17" s="65"/>
      <c r="Q17" s="65"/>
      <c r="R17" s="65"/>
      <c r="S17" s="65"/>
      <c r="T17" s="65"/>
      <c r="U17" s="65"/>
      <c r="V17" s="65"/>
    </row>
    <row r="18" spans="1:22" x14ac:dyDescent="0.25">
      <c r="A18" s="96">
        <f t="shared" ref="A18:A99" si="0">H18</f>
        <v>35240110</v>
      </c>
      <c r="B18" s="97"/>
      <c r="C18" s="33"/>
      <c r="D18" s="9"/>
      <c r="E18" s="98" t="e">
        <f t="shared" ref="E18:E99" si="1">C18/$B$10</f>
        <v>#DIV/0!</v>
      </c>
      <c r="F18" s="98"/>
      <c r="G18" s="21">
        <f t="shared" ref="G18:G99" si="2">C18*I18</f>
        <v>0</v>
      </c>
      <c r="H18" s="20">
        <v>35240110</v>
      </c>
      <c r="I18" s="21">
        <v>15.96</v>
      </c>
      <c r="J18" s="70"/>
      <c r="K18" s="74"/>
      <c r="L18" s="74"/>
      <c r="M18" s="15"/>
      <c r="N18" s="15"/>
      <c r="O18" s="15"/>
      <c r="P18" s="16"/>
      <c r="Q18" s="16"/>
      <c r="R18" s="16"/>
      <c r="S18" s="16"/>
      <c r="T18" s="16"/>
      <c r="U18" s="16"/>
      <c r="V18" s="16"/>
    </row>
    <row r="19" spans="1:22" x14ac:dyDescent="0.25">
      <c r="A19" s="96">
        <f t="shared" si="0"/>
        <v>35240111</v>
      </c>
      <c r="B19" s="97"/>
      <c r="C19" s="32"/>
      <c r="D19" s="9"/>
      <c r="E19" s="98" t="e">
        <f t="shared" si="1"/>
        <v>#DIV/0!</v>
      </c>
      <c r="F19" s="98"/>
      <c r="G19" s="21">
        <f t="shared" si="2"/>
        <v>0</v>
      </c>
      <c r="H19" s="20">
        <v>35240111</v>
      </c>
      <c r="I19" s="21">
        <v>31.97</v>
      </c>
      <c r="J19" s="70"/>
      <c r="K19" s="74"/>
      <c r="L19" s="74"/>
      <c r="M19" s="15"/>
      <c r="N19" s="15"/>
      <c r="O19" s="15"/>
      <c r="P19" s="16"/>
      <c r="Q19" s="16"/>
      <c r="R19" s="16"/>
      <c r="S19" s="16"/>
      <c r="T19" s="16"/>
      <c r="U19" s="16"/>
      <c r="V19" s="16"/>
    </row>
    <row r="20" spans="1:22" x14ac:dyDescent="0.25">
      <c r="A20" s="96">
        <f t="shared" si="0"/>
        <v>35240112</v>
      </c>
      <c r="B20" s="97"/>
      <c r="C20" s="32"/>
      <c r="D20" s="9"/>
      <c r="E20" s="98" t="e">
        <f t="shared" si="1"/>
        <v>#DIV/0!</v>
      </c>
      <c r="F20" s="98"/>
      <c r="G20" s="21">
        <f t="shared" si="2"/>
        <v>0</v>
      </c>
      <c r="H20" s="20">
        <v>35240112</v>
      </c>
      <c r="I20" s="21">
        <v>63.97</v>
      </c>
      <c r="J20" s="70"/>
      <c r="K20" s="74"/>
      <c r="L20" s="74"/>
      <c r="M20" s="15"/>
      <c r="N20" s="15"/>
      <c r="O20" s="15"/>
      <c r="P20" s="16"/>
      <c r="Q20" s="16"/>
      <c r="R20" s="16"/>
      <c r="S20" s="16"/>
      <c r="T20" s="16"/>
      <c r="U20" s="16"/>
      <c r="V20" s="16"/>
    </row>
    <row r="21" spans="1:22" x14ac:dyDescent="0.25">
      <c r="A21" s="96">
        <f t="shared" si="0"/>
        <v>35240113</v>
      </c>
      <c r="B21" s="97"/>
      <c r="C21" s="32"/>
      <c r="D21" s="9"/>
      <c r="E21" s="98" t="e">
        <f t="shared" si="1"/>
        <v>#DIV/0!</v>
      </c>
      <c r="F21" s="98"/>
      <c r="G21" s="21">
        <f t="shared" si="2"/>
        <v>0</v>
      </c>
      <c r="H21" s="20">
        <v>35240113</v>
      </c>
      <c r="I21" s="21">
        <v>95.89</v>
      </c>
      <c r="J21" s="70"/>
      <c r="K21" s="74"/>
      <c r="L21" s="74"/>
      <c r="M21" s="15"/>
      <c r="N21" s="15"/>
      <c r="O21" s="15"/>
      <c r="P21" s="16"/>
      <c r="Q21" s="16"/>
      <c r="R21" s="16"/>
      <c r="S21" s="16"/>
      <c r="T21" s="16"/>
      <c r="U21" s="16"/>
      <c r="V21" s="16"/>
    </row>
    <row r="22" spans="1:22" x14ac:dyDescent="0.25">
      <c r="A22" s="96">
        <f t="shared" si="0"/>
        <v>35240114</v>
      </c>
      <c r="B22" s="97"/>
      <c r="C22" s="32"/>
      <c r="D22" s="9"/>
      <c r="E22" s="98" t="e">
        <f t="shared" si="1"/>
        <v>#DIV/0!</v>
      </c>
      <c r="F22" s="98"/>
      <c r="G22" s="21">
        <f t="shared" si="2"/>
        <v>0</v>
      </c>
      <c r="H22" s="20">
        <v>35240114</v>
      </c>
      <c r="I22" s="21">
        <v>143.87</v>
      </c>
      <c r="J22" s="70"/>
      <c r="K22" s="74"/>
      <c r="L22" s="74"/>
      <c r="M22" s="15"/>
      <c r="N22" s="15"/>
      <c r="O22" s="15"/>
      <c r="P22" s="16"/>
      <c r="Q22" s="16"/>
      <c r="R22" s="16"/>
      <c r="S22" s="16"/>
      <c r="T22" s="16"/>
      <c r="U22" s="16"/>
      <c r="V22" s="16"/>
    </row>
    <row r="23" spans="1:22" x14ac:dyDescent="0.25">
      <c r="A23" s="96">
        <f t="shared" si="0"/>
        <v>35240115</v>
      </c>
      <c r="B23" s="97"/>
      <c r="C23" s="32"/>
      <c r="D23" s="9"/>
      <c r="E23" s="98" t="e">
        <f t="shared" si="1"/>
        <v>#DIV/0!</v>
      </c>
      <c r="F23" s="98"/>
      <c r="G23" s="21">
        <f t="shared" si="2"/>
        <v>0</v>
      </c>
      <c r="H23" s="20">
        <v>35240115</v>
      </c>
      <c r="I23" s="21">
        <v>191.77</v>
      </c>
      <c r="J23" s="70"/>
      <c r="K23" s="74"/>
      <c r="L23" s="74"/>
      <c r="M23" s="15"/>
      <c r="N23" s="15"/>
      <c r="O23" s="15"/>
      <c r="P23" s="16"/>
      <c r="Q23" s="16"/>
      <c r="R23" s="16"/>
      <c r="S23" s="16"/>
      <c r="T23" s="16"/>
      <c r="U23" s="16"/>
      <c r="V23" s="16"/>
    </row>
    <row r="24" spans="1:22" x14ac:dyDescent="0.25">
      <c r="A24" s="96">
        <f t="shared" si="0"/>
        <v>35240116</v>
      </c>
      <c r="B24" s="97"/>
      <c r="C24" s="32"/>
      <c r="D24" s="9"/>
      <c r="E24" s="98" t="e">
        <f t="shared" si="1"/>
        <v>#DIV/0!</v>
      </c>
      <c r="F24" s="98"/>
      <c r="G24" s="21">
        <f t="shared" si="2"/>
        <v>0</v>
      </c>
      <c r="H24" s="20">
        <v>35240116</v>
      </c>
      <c r="I24" s="21">
        <v>287.62</v>
      </c>
      <c r="J24" s="70"/>
      <c r="K24" s="74"/>
      <c r="L24" s="74"/>
      <c r="M24" s="15"/>
      <c r="N24" s="15"/>
      <c r="O24" s="15"/>
      <c r="P24" s="16"/>
      <c r="Q24" s="16"/>
      <c r="R24" s="16"/>
      <c r="S24" s="16"/>
      <c r="T24" s="16"/>
      <c r="U24" s="16"/>
      <c r="V24" s="16"/>
    </row>
    <row r="25" spans="1:22" x14ac:dyDescent="0.25">
      <c r="A25" s="96">
        <f t="shared" si="0"/>
        <v>35240119</v>
      </c>
      <c r="B25" s="97"/>
      <c r="C25" s="33"/>
      <c r="D25" s="9"/>
      <c r="E25" s="98" t="e">
        <f t="shared" si="1"/>
        <v>#DIV/0!</v>
      </c>
      <c r="F25" s="98"/>
      <c r="G25" s="21">
        <f t="shared" si="2"/>
        <v>0</v>
      </c>
      <c r="H25" s="20">
        <v>35240119</v>
      </c>
      <c r="I25" s="21">
        <v>15.96</v>
      </c>
      <c r="J25" s="70"/>
      <c r="K25" s="74"/>
      <c r="L25" s="74"/>
      <c r="M25" s="64"/>
      <c r="N25" s="64"/>
      <c r="O25" s="64"/>
      <c r="P25" s="65"/>
      <c r="Q25" s="65"/>
      <c r="R25" s="65"/>
      <c r="S25" s="65"/>
      <c r="T25" s="65"/>
      <c r="U25" s="65"/>
      <c r="V25" s="65"/>
    </row>
    <row r="26" spans="1:22" x14ac:dyDescent="0.25">
      <c r="A26" s="96">
        <f>H26</f>
        <v>35240130</v>
      </c>
      <c r="B26" s="97"/>
      <c r="C26" s="32"/>
      <c r="D26" s="9"/>
      <c r="E26" s="98" t="e">
        <f>C26/$B$10</f>
        <v>#DIV/0!</v>
      </c>
      <c r="F26" s="98"/>
      <c r="G26" s="21">
        <f>C26*I26</f>
        <v>0</v>
      </c>
      <c r="H26" s="20">
        <v>35240130</v>
      </c>
      <c r="I26" s="21">
        <v>15.96</v>
      </c>
      <c r="J26" s="70"/>
      <c r="K26" s="74"/>
      <c r="L26" s="74"/>
      <c r="M26" s="64"/>
      <c r="N26" s="64"/>
      <c r="O26" s="64"/>
      <c r="P26" s="65"/>
      <c r="Q26" s="65"/>
      <c r="R26" s="65"/>
      <c r="S26" s="65"/>
      <c r="T26" s="65"/>
      <c r="U26" s="65"/>
      <c r="V26" s="65"/>
    </row>
    <row r="27" spans="1:22" x14ac:dyDescent="0.25">
      <c r="A27" s="96">
        <f>H27</f>
        <v>35240131</v>
      </c>
      <c r="B27" s="97"/>
      <c r="C27" s="32"/>
      <c r="D27" s="9"/>
      <c r="E27" s="98" t="e">
        <f>C27/$B$10</f>
        <v>#DIV/0!</v>
      </c>
      <c r="F27" s="98"/>
      <c r="G27" s="21">
        <f>C27*I27</f>
        <v>0</v>
      </c>
      <c r="H27" s="20">
        <v>35240131</v>
      </c>
      <c r="I27" s="21">
        <v>31.97</v>
      </c>
      <c r="J27" s="70"/>
      <c r="K27" s="74"/>
      <c r="L27" s="74"/>
      <c r="M27" s="64"/>
      <c r="N27" s="64"/>
      <c r="O27" s="64"/>
      <c r="P27" s="65"/>
      <c r="Q27" s="65"/>
      <c r="R27" s="65"/>
      <c r="S27" s="65"/>
      <c r="T27" s="65"/>
      <c r="U27" s="65"/>
      <c r="V27" s="65"/>
    </row>
    <row r="28" spans="1:22" x14ac:dyDescent="0.25">
      <c r="A28" s="96">
        <f t="shared" ref="A28:A32" si="3">H28</f>
        <v>35240132</v>
      </c>
      <c r="B28" s="97"/>
      <c r="C28" s="32"/>
      <c r="D28" s="9"/>
      <c r="E28" s="98" t="e">
        <f t="shared" ref="E28:E32" si="4">C28/$B$10</f>
        <v>#DIV/0!</v>
      </c>
      <c r="F28" s="98"/>
      <c r="G28" s="21">
        <f t="shared" ref="G28:G32" si="5">C28*I28</f>
        <v>0</v>
      </c>
      <c r="H28" s="20">
        <v>35240132</v>
      </c>
      <c r="I28" s="21">
        <v>63.97</v>
      </c>
      <c r="J28" s="70"/>
      <c r="K28" s="74"/>
      <c r="L28" s="74"/>
      <c r="M28" s="64"/>
      <c r="N28" s="64"/>
      <c r="O28" s="64"/>
      <c r="P28" s="65"/>
      <c r="Q28" s="65"/>
      <c r="R28" s="65"/>
      <c r="S28" s="65"/>
      <c r="T28" s="65"/>
      <c r="U28" s="65"/>
      <c r="V28" s="65"/>
    </row>
    <row r="29" spans="1:22" x14ac:dyDescent="0.25">
      <c r="A29" s="96">
        <f t="shared" si="3"/>
        <v>35240133</v>
      </c>
      <c r="B29" s="97"/>
      <c r="C29" s="32"/>
      <c r="D29" s="9"/>
      <c r="E29" s="98" t="e">
        <f t="shared" si="4"/>
        <v>#DIV/0!</v>
      </c>
      <c r="F29" s="98"/>
      <c r="G29" s="21">
        <f t="shared" si="5"/>
        <v>0</v>
      </c>
      <c r="H29" s="20">
        <v>35240133</v>
      </c>
      <c r="I29" s="21">
        <v>95.89</v>
      </c>
      <c r="J29" s="70"/>
      <c r="K29" s="74"/>
      <c r="L29" s="74"/>
      <c r="M29" s="64"/>
      <c r="N29" s="64"/>
      <c r="O29" s="64"/>
      <c r="P29" s="65"/>
      <c r="Q29" s="65"/>
      <c r="R29" s="65"/>
      <c r="S29" s="65"/>
      <c r="T29" s="65"/>
      <c r="U29" s="65"/>
      <c r="V29" s="65"/>
    </row>
    <row r="30" spans="1:22" x14ac:dyDescent="0.25">
      <c r="A30" s="96">
        <f t="shared" si="3"/>
        <v>35240134</v>
      </c>
      <c r="B30" s="97"/>
      <c r="C30" s="32"/>
      <c r="D30" s="9"/>
      <c r="E30" s="98" t="e">
        <f t="shared" si="4"/>
        <v>#DIV/0!</v>
      </c>
      <c r="F30" s="98"/>
      <c r="G30" s="21">
        <f t="shared" si="5"/>
        <v>0</v>
      </c>
      <c r="H30" s="20">
        <v>35240134</v>
      </c>
      <c r="I30" s="21">
        <v>143.87</v>
      </c>
      <c r="J30" s="70"/>
      <c r="K30" s="74"/>
      <c r="L30" s="74"/>
      <c r="M30" s="64"/>
      <c r="N30" s="64"/>
      <c r="O30" s="64"/>
      <c r="P30" s="65"/>
      <c r="Q30" s="65"/>
      <c r="R30" s="65"/>
      <c r="S30" s="65"/>
      <c r="T30" s="65"/>
      <c r="U30" s="65"/>
      <c r="V30" s="65"/>
    </row>
    <row r="31" spans="1:22" x14ac:dyDescent="0.25">
      <c r="A31" s="96">
        <f t="shared" si="3"/>
        <v>35240135</v>
      </c>
      <c r="B31" s="97"/>
      <c r="C31" s="32"/>
      <c r="D31" s="9"/>
      <c r="E31" s="98" t="e">
        <f t="shared" si="4"/>
        <v>#DIV/0!</v>
      </c>
      <c r="F31" s="98"/>
      <c r="G31" s="21">
        <f t="shared" si="5"/>
        <v>0</v>
      </c>
      <c r="H31" s="20">
        <v>35240135</v>
      </c>
      <c r="I31" s="21">
        <v>191.77</v>
      </c>
      <c r="J31" s="70"/>
      <c r="K31" s="74"/>
      <c r="L31" s="74"/>
      <c r="M31" s="64"/>
      <c r="N31" s="64"/>
      <c r="O31" s="64"/>
      <c r="P31" s="65"/>
      <c r="Q31" s="65"/>
      <c r="R31" s="65"/>
      <c r="S31" s="65"/>
      <c r="T31" s="65"/>
      <c r="U31" s="65"/>
      <c r="V31" s="65"/>
    </row>
    <row r="32" spans="1:22" x14ac:dyDescent="0.25">
      <c r="A32" s="96">
        <f t="shared" si="3"/>
        <v>35240136</v>
      </c>
      <c r="B32" s="97"/>
      <c r="C32" s="32"/>
      <c r="D32" s="9"/>
      <c r="E32" s="98" t="e">
        <f t="shared" si="4"/>
        <v>#DIV/0!</v>
      </c>
      <c r="F32" s="98"/>
      <c r="G32" s="21">
        <f t="shared" si="5"/>
        <v>0</v>
      </c>
      <c r="H32" s="20">
        <v>35240136</v>
      </c>
      <c r="I32" s="21">
        <v>287.62</v>
      </c>
      <c r="J32" s="70"/>
      <c r="K32" s="74"/>
      <c r="L32" s="74"/>
      <c r="M32" s="15"/>
      <c r="N32" s="15"/>
      <c r="O32" s="15"/>
      <c r="P32" s="16"/>
      <c r="Q32" s="16"/>
      <c r="R32" s="16"/>
      <c r="S32" s="16"/>
      <c r="T32" s="16"/>
      <c r="U32" s="16"/>
      <c r="V32" s="16"/>
    </row>
    <row r="33" spans="1:22" x14ac:dyDescent="0.25">
      <c r="A33" s="96">
        <f t="shared" si="0"/>
        <v>35240143</v>
      </c>
      <c r="B33" s="97"/>
      <c r="C33" s="32"/>
      <c r="D33" s="9"/>
      <c r="E33" s="98" t="e">
        <f t="shared" si="1"/>
        <v>#DIV/0!</v>
      </c>
      <c r="F33" s="98"/>
      <c r="G33" s="21">
        <f t="shared" si="2"/>
        <v>0</v>
      </c>
      <c r="H33" s="20">
        <v>35240143</v>
      </c>
      <c r="I33" s="21">
        <v>27.37</v>
      </c>
      <c r="J33" s="70"/>
      <c r="K33" s="74"/>
      <c r="L33" s="74"/>
      <c r="M33" s="15"/>
      <c r="N33" s="15"/>
      <c r="O33" s="15"/>
      <c r="P33" s="16"/>
      <c r="Q33" s="16"/>
      <c r="R33" s="16"/>
      <c r="S33" s="16"/>
      <c r="T33" s="16"/>
      <c r="U33" s="16"/>
      <c r="V33" s="16"/>
    </row>
    <row r="34" spans="1:22" x14ac:dyDescent="0.25">
      <c r="A34" s="96">
        <f t="shared" si="0"/>
        <v>35240144</v>
      </c>
      <c r="B34" s="97"/>
      <c r="C34" s="32"/>
      <c r="D34" s="9"/>
      <c r="E34" s="98" t="e">
        <f t="shared" si="1"/>
        <v>#DIV/0!</v>
      </c>
      <c r="F34" s="98"/>
      <c r="G34" s="21">
        <f t="shared" si="2"/>
        <v>0</v>
      </c>
      <c r="H34" s="20">
        <v>35240144</v>
      </c>
      <c r="I34" s="21">
        <v>41.07</v>
      </c>
      <c r="J34" s="70"/>
      <c r="K34" s="74"/>
      <c r="L34" s="74"/>
      <c r="M34" s="15"/>
      <c r="N34" s="15"/>
      <c r="O34" s="15"/>
      <c r="P34" s="16"/>
      <c r="Q34" s="16"/>
      <c r="R34" s="16"/>
      <c r="S34" s="16"/>
      <c r="T34" s="16"/>
      <c r="U34" s="16"/>
      <c r="V34" s="16"/>
    </row>
    <row r="35" spans="1:22" x14ac:dyDescent="0.25">
      <c r="A35" s="96">
        <f t="shared" si="0"/>
        <v>35240145</v>
      </c>
      <c r="B35" s="97"/>
      <c r="C35" s="32"/>
      <c r="D35" s="9"/>
      <c r="E35" s="98" t="e">
        <f t="shared" si="1"/>
        <v>#DIV/0!</v>
      </c>
      <c r="F35" s="98"/>
      <c r="G35" s="21">
        <f t="shared" si="2"/>
        <v>0</v>
      </c>
      <c r="H35" s="20">
        <v>35240145</v>
      </c>
      <c r="I35" s="21">
        <v>54.8</v>
      </c>
      <c r="J35" s="70"/>
      <c r="K35" s="74"/>
      <c r="L35" s="74"/>
      <c r="M35" s="15"/>
      <c r="N35" s="15"/>
      <c r="O35" s="15"/>
      <c r="P35" s="16"/>
      <c r="Q35" s="16"/>
      <c r="R35" s="16"/>
      <c r="S35" s="16"/>
      <c r="T35" s="16"/>
      <c r="U35" s="16"/>
      <c r="V35" s="16"/>
    </row>
    <row r="36" spans="1:22" x14ac:dyDescent="0.25">
      <c r="A36" s="96">
        <f t="shared" si="0"/>
        <v>35240153</v>
      </c>
      <c r="B36" s="97"/>
      <c r="C36" s="32"/>
      <c r="D36" s="9"/>
      <c r="E36" s="98" t="e">
        <f t="shared" si="1"/>
        <v>#DIV/0!</v>
      </c>
      <c r="F36" s="98"/>
      <c r="G36" s="21">
        <f t="shared" si="2"/>
        <v>0</v>
      </c>
      <c r="H36" s="20">
        <v>35240153</v>
      </c>
      <c r="I36" s="21">
        <v>13.71</v>
      </c>
      <c r="J36" s="70"/>
      <c r="K36" s="74"/>
      <c r="L36" s="74"/>
      <c r="M36" s="15"/>
      <c r="N36" s="15"/>
      <c r="O36" s="15"/>
      <c r="P36" s="16"/>
      <c r="Q36" s="16"/>
      <c r="R36" s="16"/>
      <c r="S36" s="16"/>
      <c r="T36" s="16"/>
      <c r="U36" s="16"/>
      <c r="V36" s="16"/>
    </row>
    <row r="37" spans="1:22" x14ac:dyDescent="0.25">
      <c r="A37" s="96">
        <f t="shared" si="0"/>
        <v>35240154</v>
      </c>
      <c r="B37" s="97"/>
      <c r="C37" s="32"/>
      <c r="D37" s="9"/>
      <c r="E37" s="98" t="e">
        <f t="shared" si="1"/>
        <v>#DIV/0!</v>
      </c>
      <c r="F37" s="98"/>
      <c r="G37" s="21">
        <f t="shared" si="2"/>
        <v>0</v>
      </c>
      <c r="H37" s="20">
        <v>35240154</v>
      </c>
      <c r="I37" s="21">
        <v>20.56</v>
      </c>
      <c r="J37" s="70"/>
      <c r="K37" s="74"/>
      <c r="L37" s="74"/>
      <c r="M37" s="15"/>
      <c r="N37" s="15"/>
      <c r="O37" s="15"/>
      <c r="P37" s="16"/>
      <c r="Q37" s="16"/>
      <c r="R37" s="16"/>
      <c r="S37" s="16"/>
      <c r="T37" s="16"/>
      <c r="U37" s="16"/>
      <c r="V37" s="16"/>
    </row>
    <row r="38" spans="1:22" x14ac:dyDescent="0.25">
      <c r="A38" s="96">
        <f t="shared" si="0"/>
        <v>35240155</v>
      </c>
      <c r="B38" s="97"/>
      <c r="C38" s="32"/>
      <c r="D38" s="9"/>
      <c r="E38" s="98" t="e">
        <f t="shared" si="1"/>
        <v>#DIV/0!</v>
      </c>
      <c r="F38" s="98"/>
      <c r="G38" s="21">
        <f t="shared" si="2"/>
        <v>0</v>
      </c>
      <c r="H38" s="20">
        <v>35240155</v>
      </c>
      <c r="I38" s="21">
        <v>27.37</v>
      </c>
      <c r="J38" s="70"/>
      <c r="K38" s="74"/>
      <c r="L38" s="74"/>
      <c r="M38" s="15"/>
      <c r="N38" s="15"/>
      <c r="O38" s="15"/>
      <c r="P38" s="16"/>
      <c r="Q38" s="16"/>
      <c r="R38" s="16"/>
      <c r="S38" s="16"/>
      <c r="T38" s="16"/>
      <c r="U38" s="16"/>
      <c r="V38" s="16"/>
    </row>
    <row r="39" spans="1:22" x14ac:dyDescent="0.25">
      <c r="A39" s="96">
        <f t="shared" si="0"/>
        <v>35240160</v>
      </c>
      <c r="B39" s="97"/>
      <c r="C39" s="32"/>
      <c r="D39" s="9"/>
      <c r="E39" s="98" t="e">
        <f t="shared" si="1"/>
        <v>#DIV/0!</v>
      </c>
      <c r="F39" s="98"/>
      <c r="G39" s="21">
        <f t="shared" si="2"/>
        <v>0</v>
      </c>
      <c r="H39" s="20">
        <v>35240160</v>
      </c>
      <c r="I39" s="21">
        <v>15.96</v>
      </c>
      <c r="J39" s="70"/>
      <c r="K39" s="74"/>
      <c r="L39" s="74"/>
      <c r="M39" s="15"/>
      <c r="N39" s="15"/>
      <c r="O39" s="15"/>
      <c r="P39" s="16"/>
      <c r="Q39" s="16"/>
      <c r="R39" s="16"/>
      <c r="S39" s="16"/>
      <c r="T39" s="16"/>
      <c r="U39" s="16"/>
      <c r="V39" s="16"/>
    </row>
    <row r="40" spans="1:22" x14ac:dyDescent="0.25">
      <c r="A40" s="96">
        <f t="shared" si="0"/>
        <v>35240161</v>
      </c>
      <c r="B40" s="97"/>
      <c r="C40" s="32"/>
      <c r="D40" s="9"/>
      <c r="E40" s="98" t="e">
        <f t="shared" si="1"/>
        <v>#DIV/0!</v>
      </c>
      <c r="F40" s="98"/>
      <c r="G40" s="21">
        <f t="shared" si="2"/>
        <v>0</v>
      </c>
      <c r="H40" s="20">
        <v>35240161</v>
      </c>
      <c r="I40" s="21">
        <v>31.97</v>
      </c>
      <c r="J40" s="70"/>
      <c r="K40" s="74"/>
      <c r="L40" s="74"/>
      <c r="M40" s="15"/>
      <c r="N40" s="15"/>
      <c r="O40" s="15"/>
      <c r="P40" s="16"/>
      <c r="Q40" s="16"/>
      <c r="R40" s="16"/>
      <c r="S40" s="16"/>
      <c r="T40" s="16"/>
      <c r="U40" s="16"/>
      <c r="V40" s="16"/>
    </row>
    <row r="41" spans="1:22" x14ac:dyDescent="0.25">
      <c r="A41" s="96">
        <f t="shared" si="0"/>
        <v>35240162</v>
      </c>
      <c r="B41" s="97"/>
      <c r="C41" s="32"/>
      <c r="D41" s="9"/>
      <c r="E41" s="98" t="e">
        <f t="shared" si="1"/>
        <v>#DIV/0!</v>
      </c>
      <c r="F41" s="98"/>
      <c r="G41" s="21">
        <f t="shared" si="2"/>
        <v>0</v>
      </c>
      <c r="H41" s="20">
        <v>35240162</v>
      </c>
      <c r="I41" s="21">
        <v>63.97</v>
      </c>
      <c r="J41" s="70"/>
      <c r="K41" s="74"/>
      <c r="L41" s="74"/>
      <c r="M41" s="15"/>
      <c r="N41" s="15"/>
      <c r="O41" s="15"/>
      <c r="P41" s="16"/>
      <c r="Q41" s="16"/>
      <c r="R41" s="16"/>
      <c r="S41" s="16"/>
      <c r="T41" s="16"/>
      <c r="U41" s="16"/>
      <c r="V41" s="16"/>
    </row>
    <row r="42" spans="1:22" x14ac:dyDescent="0.25">
      <c r="A42" s="96">
        <f t="shared" si="0"/>
        <v>35240163</v>
      </c>
      <c r="B42" s="97"/>
      <c r="C42" s="32"/>
      <c r="D42" s="9"/>
      <c r="E42" s="98" t="e">
        <f t="shared" si="1"/>
        <v>#DIV/0!</v>
      </c>
      <c r="F42" s="98"/>
      <c r="G42" s="21">
        <f t="shared" si="2"/>
        <v>0</v>
      </c>
      <c r="H42" s="20">
        <v>35240163</v>
      </c>
      <c r="I42" s="21">
        <v>95.89</v>
      </c>
      <c r="J42" s="70"/>
      <c r="K42" s="74"/>
      <c r="L42" s="74"/>
      <c r="M42" s="15"/>
      <c r="N42" s="15"/>
      <c r="O42" s="15"/>
      <c r="P42" s="16"/>
      <c r="Q42" s="16"/>
      <c r="R42" s="16"/>
      <c r="S42" s="16"/>
      <c r="T42" s="16"/>
      <c r="U42" s="16"/>
      <c r="V42" s="16"/>
    </row>
    <row r="43" spans="1:22" x14ac:dyDescent="0.25">
      <c r="A43" s="96">
        <f t="shared" si="0"/>
        <v>35240164</v>
      </c>
      <c r="B43" s="97"/>
      <c r="C43" s="32"/>
      <c r="D43" s="9"/>
      <c r="E43" s="98" t="e">
        <f t="shared" si="1"/>
        <v>#DIV/0!</v>
      </c>
      <c r="F43" s="98"/>
      <c r="G43" s="21">
        <f t="shared" si="2"/>
        <v>0</v>
      </c>
      <c r="H43" s="20">
        <v>35240164</v>
      </c>
      <c r="I43" s="21">
        <v>143.87</v>
      </c>
      <c r="J43" s="70"/>
      <c r="K43" s="74"/>
      <c r="L43" s="74"/>
      <c r="M43" s="15"/>
      <c r="N43" s="15"/>
      <c r="O43" s="15"/>
      <c r="P43" s="16"/>
      <c r="Q43" s="16"/>
      <c r="R43" s="16"/>
      <c r="S43" s="16"/>
      <c r="T43" s="16"/>
      <c r="U43" s="16"/>
      <c r="V43" s="16"/>
    </row>
    <row r="44" spans="1:22" x14ac:dyDescent="0.25">
      <c r="A44" s="96">
        <f t="shared" si="0"/>
        <v>35240165</v>
      </c>
      <c r="B44" s="97"/>
      <c r="C44" s="32"/>
      <c r="D44" s="9"/>
      <c r="E44" s="98" t="e">
        <f t="shared" si="1"/>
        <v>#DIV/0!</v>
      </c>
      <c r="F44" s="98"/>
      <c r="G44" s="21">
        <f t="shared" si="2"/>
        <v>0</v>
      </c>
      <c r="H44" s="20">
        <v>35240165</v>
      </c>
      <c r="I44" s="21">
        <v>191.77</v>
      </c>
      <c r="J44" s="70"/>
      <c r="K44" s="74"/>
      <c r="L44" s="74"/>
      <c r="M44" s="15"/>
      <c r="N44" s="15"/>
      <c r="O44" s="15"/>
      <c r="P44" s="16"/>
      <c r="Q44" s="16"/>
      <c r="R44" s="16"/>
      <c r="S44" s="16"/>
      <c r="T44" s="16"/>
      <c r="U44" s="16"/>
      <c r="V44" s="16"/>
    </row>
    <row r="45" spans="1:22" x14ac:dyDescent="0.25">
      <c r="A45" s="96">
        <f t="shared" si="0"/>
        <v>35240166</v>
      </c>
      <c r="B45" s="97"/>
      <c r="C45" s="32"/>
      <c r="D45" s="9"/>
      <c r="E45" s="98" t="e">
        <f t="shared" si="1"/>
        <v>#DIV/0!</v>
      </c>
      <c r="F45" s="98"/>
      <c r="G45" s="21">
        <f t="shared" si="2"/>
        <v>0</v>
      </c>
      <c r="H45" s="20">
        <v>35240166</v>
      </c>
      <c r="I45" s="21">
        <v>287.62</v>
      </c>
      <c r="J45" s="70"/>
      <c r="K45" s="74"/>
      <c r="L45" s="74"/>
      <c r="M45" s="15"/>
      <c r="N45" s="15"/>
      <c r="O45" s="15"/>
      <c r="P45" s="16"/>
      <c r="Q45" s="16"/>
      <c r="R45" s="16"/>
      <c r="S45" s="16"/>
      <c r="T45" s="16"/>
      <c r="U45" s="16"/>
      <c r="V45" s="16"/>
    </row>
    <row r="46" spans="1:22" x14ac:dyDescent="0.25">
      <c r="A46" s="96">
        <f t="shared" si="0"/>
        <v>35240170</v>
      </c>
      <c r="B46" s="97"/>
      <c r="C46" s="32"/>
      <c r="D46" s="9"/>
      <c r="E46" s="98" t="e">
        <f t="shared" si="1"/>
        <v>#DIV/0!</v>
      </c>
      <c r="F46" s="98"/>
      <c r="G46" s="21">
        <f t="shared" si="2"/>
        <v>0</v>
      </c>
      <c r="H46" s="20">
        <v>35240170</v>
      </c>
      <c r="I46" s="21">
        <v>9.85</v>
      </c>
      <c r="J46" s="70"/>
      <c r="K46" s="74"/>
      <c r="L46" s="74"/>
      <c r="M46" s="15"/>
      <c r="N46" s="15"/>
      <c r="O46" s="15"/>
      <c r="P46" s="16"/>
      <c r="Q46" s="16"/>
      <c r="R46" s="16"/>
      <c r="S46" s="16"/>
      <c r="T46" s="16"/>
      <c r="U46" s="16"/>
      <c r="V46" s="16"/>
    </row>
    <row r="47" spans="1:22" x14ac:dyDescent="0.25">
      <c r="A47" s="96">
        <f t="shared" si="0"/>
        <v>35240171</v>
      </c>
      <c r="B47" s="97"/>
      <c r="C47" s="32"/>
      <c r="D47" s="9"/>
      <c r="E47" s="98" t="e">
        <f t="shared" si="1"/>
        <v>#DIV/0!</v>
      </c>
      <c r="F47" s="98"/>
      <c r="G47" s="21">
        <f t="shared" si="2"/>
        <v>0</v>
      </c>
      <c r="H47" s="20">
        <v>35240171</v>
      </c>
      <c r="I47" s="21">
        <v>27.39</v>
      </c>
      <c r="J47" s="70"/>
      <c r="K47" s="74"/>
      <c r="L47" s="74"/>
      <c r="M47" s="15"/>
      <c r="N47" s="15"/>
      <c r="O47" s="15"/>
      <c r="P47" s="16"/>
      <c r="Q47" s="16"/>
      <c r="R47" s="16"/>
      <c r="S47" s="16"/>
      <c r="T47" s="16"/>
      <c r="U47" s="16"/>
      <c r="V47" s="16"/>
    </row>
    <row r="48" spans="1:22" x14ac:dyDescent="0.25">
      <c r="A48" s="96">
        <f t="shared" si="0"/>
        <v>35240172</v>
      </c>
      <c r="B48" s="97"/>
      <c r="C48" s="32"/>
      <c r="D48" s="9"/>
      <c r="E48" s="98" t="e">
        <f t="shared" si="1"/>
        <v>#DIV/0!</v>
      </c>
      <c r="F48" s="98"/>
      <c r="G48" s="21">
        <f t="shared" si="2"/>
        <v>0</v>
      </c>
      <c r="H48" s="20">
        <v>35240172</v>
      </c>
      <c r="I48" s="21">
        <v>3.48</v>
      </c>
      <c r="J48" s="70"/>
      <c r="K48" s="74"/>
      <c r="L48" s="74"/>
      <c r="M48" s="15"/>
      <c r="N48" s="15"/>
      <c r="O48" s="15"/>
      <c r="P48" s="16"/>
      <c r="Q48" s="16"/>
      <c r="R48" s="16"/>
      <c r="S48" s="16"/>
      <c r="T48" s="16"/>
      <c r="U48" s="16"/>
      <c r="V48" s="16"/>
    </row>
    <row r="49" spans="1:22" x14ac:dyDescent="0.25">
      <c r="A49" s="96">
        <f t="shared" si="0"/>
        <v>35240173</v>
      </c>
      <c r="B49" s="97"/>
      <c r="C49" s="32"/>
      <c r="D49" s="9"/>
      <c r="E49" s="98" t="e">
        <f t="shared" si="1"/>
        <v>#DIV/0!</v>
      </c>
      <c r="F49" s="98"/>
      <c r="G49" s="21">
        <f t="shared" si="2"/>
        <v>0</v>
      </c>
      <c r="H49" s="20">
        <v>35240173</v>
      </c>
      <c r="I49" s="21">
        <v>14.8</v>
      </c>
      <c r="J49" s="70"/>
      <c r="K49" s="74"/>
      <c r="L49" s="74"/>
      <c r="M49" s="15"/>
      <c r="N49" s="15"/>
      <c r="O49" s="15"/>
      <c r="P49" s="16"/>
      <c r="Q49" s="16"/>
      <c r="R49" s="16"/>
      <c r="S49" s="16"/>
      <c r="T49" s="16"/>
      <c r="U49" s="16"/>
      <c r="V49" s="16"/>
    </row>
    <row r="50" spans="1:22" x14ac:dyDescent="0.25">
      <c r="A50" s="96">
        <f t="shared" si="0"/>
        <v>35240180</v>
      </c>
      <c r="B50" s="97"/>
      <c r="C50" s="32"/>
      <c r="D50" s="9"/>
      <c r="E50" s="98" t="e">
        <f t="shared" si="1"/>
        <v>#DIV/0!</v>
      </c>
      <c r="F50" s="98"/>
      <c r="G50" s="21">
        <f t="shared" si="2"/>
        <v>0</v>
      </c>
      <c r="H50" s="20">
        <v>35240180</v>
      </c>
      <c r="I50" s="21">
        <v>128.06</v>
      </c>
      <c r="J50" s="70"/>
      <c r="K50" s="74"/>
      <c r="L50" s="74"/>
      <c r="M50" s="15"/>
      <c r="N50" s="15"/>
      <c r="O50" s="15"/>
      <c r="P50" s="16"/>
      <c r="Q50" s="16"/>
      <c r="R50" s="16"/>
      <c r="S50" s="16"/>
      <c r="T50" s="16"/>
      <c r="U50" s="16"/>
      <c r="V50" s="16"/>
    </row>
    <row r="51" spans="1:22" x14ac:dyDescent="0.25">
      <c r="A51" s="96">
        <f t="shared" si="0"/>
        <v>35240190</v>
      </c>
      <c r="B51" s="97"/>
      <c r="C51" s="32"/>
      <c r="D51" s="9"/>
      <c r="E51" s="98" t="e">
        <f t="shared" si="1"/>
        <v>#DIV/0!</v>
      </c>
      <c r="F51" s="98"/>
      <c r="G51" s="21">
        <f t="shared" si="2"/>
        <v>0</v>
      </c>
      <c r="H51" s="20">
        <v>35240190</v>
      </c>
      <c r="I51" s="21">
        <v>217.69</v>
      </c>
      <c r="J51" s="70"/>
      <c r="K51" s="74"/>
      <c r="L51" s="74"/>
      <c r="M51" s="15"/>
      <c r="N51" s="15"/>
      <c r="O51" s="15"/>
      <c r="P51" s="16"/>
      <c r="Q51" s="16"/>
      <c r="R51" s="16"/>
      <c r="S51" s="16"/>
      <c r="T51" s="16"/>
      <c r="U51" s="16"/>
      <c r="V51" s="16"/>
    </row>
    <row r="52" spans="1:22" x14ac:dyDescent="0.25">
      <c r="A52" s="96">
        <f t="shared" si="0"/>
        <v>35240209</v>
      </c>
      <c r="B52" s="97"/>
      <c r="C52" s="32"/>
      <c r="D52" s="9"/>
      <c r="E52" s="98" t="e">
        <f t="shared" si="1"/>
        <v>#DIV/0!</v>
      </c>
      <c r="F52" s="98"/>
      <c r="G52" s="21">
        <f t="shared" si="2"/>
        <v>0</v>
      </c>
      <c r="H52" s="20">
        <v>35240209</v>
      </c>
      <c r="I52" s="21">
        <v>21.41</v>
      </c>
      <c r="J52" s="70"/>
      <c r="K52" s="74"/>
      <c r="L52" s="74"/>
      <c r="M52" s="15"/>
      <c r="N52" s="15"/>
      <c r="O52" s="15"/>
      <c r="P52" s="16"/>
      <c r="Q52" s="16"/>
      <c r="R52" s="16"/>
      <c r="S52" s="16"/>
      <c r="T52" s="16"/>
      <c r="U52" s="16"/>
      <c r="V52" s="16"/>
    </row>
    <row r="53" spans="1:22" x14ac:dyDescent="0.25">
      <c r="A53" s="96">
        <f t="shared" si="0"/>
        <v>35240210</v>
      </c>
      <c r="B53" s="97"/>
      <c r="C53" s="32"/>
      <c r="D53" s="9"/>
      <c r="E53" s="98" t="e">
        <f t="shared" si="1"/>
        <v>#DIV/0!</v>
      </c>
      <c r="F53" s="98"/>
      <c r="G53" s="21">
        <f t="shared" si="2"/>
        <v>0</v>
      </c>
      <c r="H53" s="20">
        <v>35240210</v>
      </c>
      <c r="I53" s="21">
        <v>14.29</v>
      </c>
      <c r="J53" s="70"/>
      <c r="K53" s="74"/>
      <c r="L53" s="74"/>
      <c r="M53" s="15"/>
      <c r="N53" s="15"/>
      <c r="O53" s="15"/>
      <c r="P53" s="16"/>
      <c r="Q53" s="16"/>
      <c r="R53" s="16"/>
      <c r="S53" s="16"/>
      <c r="T53" s="16"/>
      <c r="U53" s="16"/>
      <c r="V53" s="16"/>
    </row>
    <row r="54" spans="1:22" x14ac:dyDescent="0.25">
      <c r="A54" s="96">
        <f t="shared" si="0"/>
        <v>35240211</v>
      </c>
      <c r="B54" s="97"/>
      <c r="C54" s="32"/>
      <c r="D54" s="9"/>
      <c r="E54" s="98" t="e">
        <f t="shared" si="1"/>
        <v>#DIV/0!</v>
      </c>
      <c r="F54" s="98"/>
      <c r="G54" s="21">
        <f t="shared" si="2"/>
        <v>0</v>
      </c>
      <c r="H54" s="20">
        <v>35240211</v>
      </c>
      <c r="I54" s="21">
        <v>28.54</v>
      </c>
      <c r="J54" s="70"/>
      <c r="K54" s="74"/>
      <c r="L54" s="74"/>
      <c r="M54" s="15"/>
      <c r="N54" s="15"/>
      <c r="O54" s="15"/>
      <c r="P54" s="16"/>
      <c r="Q54" s="16"/>
      <c r="R54" s="16"/>
      <c r="S54" s="16"/>
      <c r="T54" s="16"/>
      <c r="U54" s="16"/>
      <c r="V54" s="16"/>
    </row>
    <row r="55" spans="1:22" x14ac:dyDescent="0.25">
      <c r="A55" s="96">
        <f t="shared" si="0"/>
        <v>35240212</v>
      </c>
      <c r="B55" s="97"/>
      <c r="C55" s="32"/>
      <c r="D55" s="9"/>
      <c r="E55" s="98" t="e">
        <f t="shared" si="1"/>
        <v>#DIV/0!</v>
      </c>
      <c r="F55" s="98"/>
      <c r="G55" s="21">
        <f t="shared" si="2"/>
        <v>0</v>
      </c>
      <c r="H55" s="20">
        <v>35240212</v>
      </c>
      <c r="I55" s="21">
        <v>57.13</v>
      </c>
      <c r="J55" s="70"/>
      <c r="K55" s="74"/>
      <c r="L55" s="74"/>
      <c r="M55" s="15"/>
      <c r="N55" s="15"/>
      <c r="O55" s="15"/>
      <c r="P55" s="16"/>
      <c r="Q55" s="16"/>
      <c r="R55" s="16"/>
      <c r="S55" s="16"/>
      <c r="T55" s="16"/>
      <c r="U55" s="16"/>
      <c r="V55" s="16"/>
    </row>
    <row r="56" spans="1:22" x14ac:dyDescent="0.25">
      <c r="A56" s="96">
        <f t="shared" si="0"/>
        <v>35240213</v>
      </c>
      <c r="B56" s="97"/>
      <c r="C56" s="32"/>
      <c r="D56" s="9"/>
      <c r="E56" s="98" t="e">
        <f t="shared" si="1"/>
        <v>#DIV/0!</v>
      </c>
      <c r="F56" s="98"/>
      <c r="G56" s="21">
        <f t="shared" si="2"/>
        <v>0</v>
      </c>
      <c r="H56" s="20">
        <v>35240213</v>
      </c>
      <c r="I56" s="21">
        <v>85.65</v>
      </c>
      <c r="J56" s="70"/>
      <c r="K56" s="74"/>
      <c r="L56" s="74"/>
      <c r="M56" s="15"/>
      <c r="N56" s="15"/>
      <c r="O56" s="15"/>
      <c r="P56" s="16"/>
      <c r="Q56" s="16"/>
      <c r="R56" s="16"/>
      <c r="S56" s="16"/>
      <c r="T56" s="16"/>
      <c r="U56" s="16"/>
      <c r="V56" s="16"/>
    </row>
    <row r="57" spans="1:22" x14ac:dyDescent="0.25">
      <c r="A57" s="96">
        <f t="shared" si="0"/>
        <v>35240214</v>
      </c>
      <c r="B57" s="97"/>
      <c r="C57" s="32"/>
      <c r="D57" s="9"/>
      <c r="E57" s="98" t="e">
        <f t="shared" si="1"/>
        <v>#DIV/0!</v>
      </c>
      <c r="F57" s="98"/>
      <c r="G57" s="21">
        <f t="shared" si="2"/>
        <v>0</v>
      </c>
      <c r="H57" s="20">
        <v>35240214</v>
      </c>
      <c r="I57" s="21">
        <v>128.49</v>
      </c>
      <c r="J57" s="70"/>
      <c r="K57" s="74"/>
      <c r="L57" s="74"/>
      <c r="M57" s="15"/>
      <c r="N57" s="15"/>
      <c r="O57" s="15"/>
      <c r="P57" s="16"/>
      <c r="Q57" s="16"/>
      <c r="R57" s="16"/>
      <c r="S57" s="16"/>
      <c r="T57" s="16"/>
      <c r="U57" s="16"/>
      <c r="V57" s="16"/>
    </row>
    <row r="58" spans="1:22" x14ac:dyDescent="0.25">
      <c r="A58" s="96">
        <f t="shared" si="0"/>
        <v>35240215</v>
      </c>
      <c r="B58" s="97"/>
      <c r="C58" s="32"/>
      <c r="D58" s="9"/>
      <c r="E58" s="98" t="e">
        <f t="shared" si="1"/>
        <v>#DIV/0!</v>
      </c>
      <c r="F58" s="98"/>
      <c r="G58" s="21">
        <f t="shared" si="2"/>
        <v>0</v>
      </c>
      <c r="H58" s="20">
        <v>35240215</v>
      </c>
      <c r="I58" s="21">
        <v>171.35</v>
      </c>
      <c r="J58" s="70"/>
      <c r="K58" s="74"/>
      <c r="L58" s="74"/>
      <c r="M58" s="15"/>
      <c r="N58" s="15"/>
      <c r="O58" s="15"/>
      <c r="P58" s="16"/>
      <c r="Q58" s="16"/>
      <c r="R58" s="16"/>
      <c r="S58" s="16"/>
      <c r="T58" s="16"/>
      <c r="U58" s="16"/>
      <c r="V58" s="16"/>
    </row>
    <row r="59" spans="1:22" x14ac:dyDescent="0.25">
      <c r="A59" s="96">
        <f t="shared" si="0"/>
        <v>35240216</v>
      </c>
      <c r="B59" s="97"/>
      <c r="C59" s="32"/>
      <c r="D59" s="9"/>
      <c r="E59" s="98" t="e">
        <f t="shared" si="1"/>
        <v>#DIV/0!</v>
      </c>
      <c r="F59" s="98"/>
      <c r="G59" s="21">
        <f t="shared" si="2"/>
        <v>0</v>
      </c>
      <c r="H59" s="20">
        <v>35240216</v>
      </c>
      <c r="I59" s="21">
        <v>257.13</v>
      </c>
      <c r="J59" s="70"/>
      <c r="K59" s="74"/>
      <c r="L59" s="74"/>
      <c r="M59" s="64"/>
      <c r="N59" s="64"/>
      <c r="O59" s="64"/>
      <c r="P59" s="65"/>
      <c r="Q59" s="65"/>
      <c r="R59" s="65"/>
      <c r="S59" s="65"/>
      <c r="T59" s="65"/>
      <c r="U59" s="65"/>
      <c r="V59" s="65"/>
    </row>
    <row r="60" spans="1:22" x14ac:dyDescent="0.25">
      <c r="A60" s="96">
        <f t="shared" si="0"/>
        <v>35240219</v>
      </c>
      <c r="B60" s="97"/>
      <c r="C60" s="32"/>
      <c r="D60" s="9"/>
      <c r="E60" s="98" t="e">
        <f t="shared" si="1"/>
        <v>#DIV/0!</v>
      </c>
      <c r="F60" s="98"/>
      <c r="G60" s="21">
        <f t="shared" si="2"/>
        <v>0</v>
      </c>
      <c r="H60" s="20">
        <v>35240219</v>
      </c>
      <c r="I60" s="21">
        <v>14.29</v>
      </c>
      <c r="J60" s="70"/>
      <c r="K60" s="74"/>
      <c r="L60" s="74"/>
      <c r="M60" s="64"/>
      <c r="N60" s="64"/>
      <c r="O60" s="64"/>
      <c r="P60" s="65"/>
      <c r="Q60" s="65"/>
      <c r="R60" s="65"/>
      <c r="S60" s="65"/>
      <c r="T60" s="65"/>
      <c r="U60" s="65"/>
      <c r="V60" s="65"/>
    </row>
    <row r="61" spans="1:22" x14ac:dyDescent="0.25">
      <c r="A61" s="96">
        <f>H61</f>
        <v>35240230</v>
      </c>
      <c r="B61" s="97"/>
      <c r="C61" s="32"/>
      <c r="D61" s="9"/>
      <c r="E61" s="98" t="e">
        <f>C61/$B$10</f>
        <v>#DIV/0!</v>
      </c>
      <c r="F61" s="98"/>
      <c r="G61" s="21">
        <f>C61*I61</f>
        <v>0</v>
      </c>
      <c r="H61" s="20">
        <v>35240230</v>
      </c>
      <c r="I61" s="21">
        <v>14.29</v>
      </c>
      <c r="J61" s="70"/>
      <c r="K61" s="74"/>
      <c r="L61" s="74"/>
      <c r="M61" s="64"/>
      <c r="N61" s="64"/>
      <c r="O61" s="64"/>
      <c r="P61" s="65"/>
      <c r="Q61" s="65"/>
      <c r="R61" s="65"/>
      <c r="S61" s="65"/>
      <c r="T61" s="65"/>
      <c r="U61" s="65"/>
      <c r="V61" s="65"/>
    </row>
    <row r="62" spans="1:22" x14ac:dyDescent="0.25">
      <c r="A62" s="96">
        <f>H62</f>
        <v>35240231</v>
      </c>
      <c r="B62" s="97"/>
      <c r="C62" s="32"/>
      <c r="D62" s="9"/>
      <c r="E62" s="98" t="e">
        <f>C62/$B$10</f>
        <v>#DIV/0!</v>
      </c>
      <c r="F62" s="98"/>
      <c r="G62" s="21">
        <f>C62*I62</f>
        <v>0</v>
      </c>
      <c r="H62" s="20">
        <v>35240231</v>
      </c>
      <c r="I62" s="21">
        <v>28.54</v>
      </c>
      <c r="J62" s="70"/>
      <c r="K62" s="74"/>
      <c r="L62" s="74"/>
      <c r="M62" s="64"/>
      <c r="N62" s="64"/>
      <c r="O62" s="64"/>
      <c r="P62" s="65"/>
      <c r="Q62" s="65"/>
      <c r="R62" s="65"/>
      <c r="S62" s="65"/>
      <c r="T62" s="65"/>
      <c r="U62" s="65"/>
      <c r="V62" s="65"/>
    </row>
    <row r="63" spans="1:22" x14ac:dyDescent="0.25">
      <c r="A63" s="96">
        <f t="shared" ref="A63:A67" si="6">H63</f>
        <v>35240232</v>
      </c>
      <c r="B63" s="97"/>
      <c r="C63" s="32"/>
      <c r="D63" s="9"/>
      <c r="E63" s="98" t="e">
        <f t="shared" ref="E63:E67" si="7">C63/$B$10</f>
        <v>#DIV/0!</v>
      </c>
      <c r="F63" s="98"/>
      <c r="G63" s="21">
        <f t="shared" ref="G63:G67" si="8">C63*I63</f>
        <v>0</v>
      </c>
      <c r="H63" s="20">
        <v>35240232</v>
      </c>
      <c r="I63" s="21">
        <v>57.13</v>
      </c>
      <c r="J63" s="70"/>
      <c r="K63" s="74"/>
      <c r="L63" s="74"/>
      <c r="M63" s="64"/>
      <c r="N63" s="64"/>
      <c r="O63" s="64"/>
      <c r="P63" s="65"/>
      <c r="Q63" s="65"/>
      <c r="R63" s="65"/>
      <c r="S63" s="65"/>
      <c r="T63" s="65"/>
      <c r="U63" s="65"/>
      <c r="V63" s="65"/>
    </row>
    <row r="64" spans="1:22" x14ac:dyDescent="0.25">
      <c r="A64" s="96">
        <f t="shared" si="6"/>
        <v>35240233</v>
      </c>
      <c r="B64" s="97"/>
      <c r="C64" s="32"/>
      <c r="D64" s="9"/>
      <c r="E64" s="98" t="e">
        <f t="shared" si="7"/>
        <v>#DIV/0!</v>
      </c>
      <c r="F64" s="98"/>
      <c r="G64" s="21">
        <f t="shared" si="8"/>
        <v>0</v>
      </c>
      <c r="H64" s="20">
        <v>35240233</v>
      </c>
      <c r="I64" s="21">
        <v>85.65</v>
      </c>
      <c r="J64" s="70"/>
      <c r="K64" s="74"/>
      <c r="L64" s="74"/>
      <c r="M64" s="64"/>
      <c r="N64" s="64"/>
      <c r="O64" s="64"/>
      <c r="P64" s="65"/>
      <c r="Q64" s="65"/>
      <c r="R64" s="65"/>
      <c r="S64" s="65"/>
      <c r="T64" s="65"/>
      <c r="U64" s="65"/>
      <c r="V64" s="65"/>
    </row>
    <row r="65" spans="1:22" x14ac:dyDescent="0.25">
      <c r="A65" s="96">
        <f t="shared" si="6"/>
        <v>35240234</v>
      </c>
      <c r="B65" s="97"/>
      <c r="C65" s="32"/>
      <c r="D65" s="9"/>
      <c r="E65" s="98" t="e">
        <f t="shared" si="7"/>
        <v>#DIV/0!</v>
      </c>
      <c r="F65" s="98"/>
      <c r="G65" s="21">
        <f t="shared" si="8"/>
        <v>0</v>
      </c>
      <c r="H65" s="20">
        <v>35240234</v>
      </c>
      <c r="I65" s="21">
        <v>128.49</v>
      </c>
      <c r="J65" s="70"/>
      <c r="K65" s="74"/>
      <c r="L65" s="74"/>
      <c r="M65" s="64"/>
      <c r="N65" s="64"/>
      <c r="O65" s="64"/>
      <c r="P65" s="65"/>
      <c r="Q65" s="65"/>
      <c r="R65" s="65"/>
      <c r="S65" s="65"/>
      <c r="T65" s="65"/>
      <c r="U65" s="65"/>
      <c r="V65" s="65"/>
    </row>
    <row r="66" spans="1:22" x14ac:dyDescent="0.25">
      <c r="A66" s="96">
        <f t="shared" si="6"/>
        <v>35240235</v>
      </c>
      <c r="B66" s="97"/>
      <c r="C66" s="32"/>
      <c r="D66" s="9"/>
      <c r="E66" s="98" t="e">
        <f t="shared" si="7"/>
        <v>#DIV/0!</v>
      </c>
      <c r="F66" s="98"/>
      <c r="G66" s="21">
        <f t="shared" si="8"/>
        <v>0</v>
      </c>
      <c r="H66" s="20">
        <v>35240235</v>
      </c>
      <c r="I66" s="21">
        <v>171.35</v>
      </c>
      <c r="J66" s="70"/>
      <c r="K66" s="74"/>
      <c r="L66" s="74"/>
      <c r="M66" s="15"/>
      <c r="N66" s="15"/>
      <c r="O66" s="15"/>
      <c r="P66" s="16"/>
      <c r="Q66" s="16"/>
      <c r="R66" s="16"/>
      <c r="S66" s="16"/>
      <c r="T66" s="16"/>
      <c r="U66" s="16"/>
      <c r="V66" s="16"/>
    </row>
    <row r="67" spans="1:22" x14ac:dyDescent="0.25">
      <c r="A67" s="96">
        <f t="shared" si="6"/>
        <v>35240236</v>
      </c>
      <c r="B67" s="97"/>
      <c r="C67" s="32"/>
      <c r="D67" s="9"/>
      <c r="E67" s="98" t="e">
        <f t="shared" si="7"/>
        <v>#DIV/0!</v>
      </c>
      <c r="F67" s="98"/>
      <c r="G67" s="21">
        <f t="shared" si="8"/>
        <v>0</v>
      </c>
      <c r="H67" s="20">
        <v>35240236</v>
      </c>
      <c r="I67" s="21">
        <v>257.13</v>
      </c>
      <c r="J67" s="70"/>
      <c r="K67" s="74"/>
      <c r="L67" s="74"/>
      <c r="M67" s="15"/>
      <c r="N67" s="15"/>
      <c r="O67" s="15"/>
      <c r="P67" s="16"/>
      <c r="Q67" s="16"/>
      <c r="R67" s="16"/>
      <c r="S67" s="16"/>
      <c r="T67" s="16"/>
      <c r="U67" s="16"/>
      <c r="V67" s="16"/>
    </row>
    <row r="68" spans="1:22" x14ac:dyDescent="0.25">
      <c r="A68" s="96">
        <f t="shared" si="0"/>
        <v>35240243</v>
      </c>
      <c r="B68" s="97"/>
      <c r="C68" s="32"/>
      <c r="D68" s="9"/>
      <c r="E68" s="98" t="e">
        <f t="shared" si="1"/>
        <v>#DIV/0!</v>
      </c>
      <c r="F68" s="98"/>
      <c r="G68" s="21">
        <f t="shared" si="2"/>
        <v>0</v>
      </c>
      <c r="H68" s="20">
        <v>35240243</v>
      </c>
      <c r="I68" s="21">
        <v>24.46</v>
      </c>
      <c r="J68" s="70"/>
      <c r="K68" s="74"/>
      <c r="L68" s="74"/>
      <c r="M68" s="15"/>
      <c r="N68" s="15"/>
      <c r="O68" s="15"/>
      <c r="P68" s="16"/>
      <c r="Q68" s="16"/>
      <c r="R68" s="16"/>
      <c r="S68" s="16"/>
      <c r="T68" s="16"/>
      <c r="U68" s="16"/>
      <c r="V68" s="16"/>
    </row>
    <row r="69" spans="1:22" x14ac:dyDescent="0.25">
      <c r="A69" s="96">
        <f t="shared" si="0"/>
        <v>35240244</v>
      </c>
      <c r="B69" s="97"/>
      <c r="C69" s="32"/>
      <c r="D69" s="9"/>
      <c r="E69" s="98" t="e">
        <f t="shared" si="1"/>
        <v>#DIV/0!</v>
      </c>
      <c r="F69" s="98"/>
      <c r="G69" s="21">
        <f t="shared" si="2"/>
        <v>0</v>
      </c>
      <c r="H69" s="20">
        <v>35240244</v>
      </c>
      <c r="I69" s="21">
        <v>36.74</v>
      </c>
      <c r="J69" s="70"/>
      <c r="K69" s="74"/>
      <c r="L69" s="74"/>
      <c r="M69" s="15"/>
      <c r="N69" s="15"/>
      <c r="O69" s="15"/>
      <c r="P69" s="16"/>
      <c r="Q69" s="16"/>
      <c r="R69" s="16"/>
      <c r="S69" s="16"/>
      <c r="T69" s="16"/>
      <c r="U69" s="16"/>
      <c r="V69" s="16"/>
    </row>
    <row r="70" spans="1:22" x14ac:dyDescent="0.25">
      <c r="A70" s="96">
        <f t="shared" si="0"/>
        <v>35240245</v>
      </c>
      <c r="B70" s="97"/>
      <c r="C70" s="32"/>
      <c r="D70" s="9"/>
      <c r="E70" s="98" t="e">
        <f t="shared" si="1"/>
        <v>#DIV/0!</v>
      </c>
      <c r="F70" s="98"/>
      <c r="G70" s="21">
        <f t="shared" si="2"/>
        <v>0</v>
      </c>
      <c r="H70" s="20">
        <v>35240245</v>
      </c>
      <c r="I70" s="21">
        <v>48.95</v>
      </c>
      <c r="J70" s="70"/>
      <c r="K70" s="74"/>
      <c r="L70" s="74"/>
      <c r="M70" s="15"/>
      <c r="N70" s="15"/>
      <c r="O70" s="15"/>
      <c r="P70" s="16"/>
      <c r="Q70" s="16"/>
      <c r="R70" s="16"/>
      <c r="S70" s="16"/>
      <c r="T70" s="16"/>
      <c r="U70" s="16"/>
      <c r="V70" s="16"/>
    </row>
    <row r="71" spans="1:22" x14ac:dyDescent="0.25">
      <c r="A71" s="96">
        <f t="shared" si="0"/>
        <v>35240253</v>
      </c>
      <c r="B71" s="97"/>
      <c r="C71" s="32"/>
      <c r="D71" s="9"/>
      <c r="E71" s="98" t="e">
        <f t="shared" si="1"/>
        <v>#DIV/0!</v>
      </c>
      <c r="F71" s="98"/>
      <c r="G71" s="21">
        <f t="shared" si="2"/>
        <v>0</v>
      </c>
      <c r="H71" s="20">
        <v>35240253</v>
      </c>
      <c r="I71" s="21">
        <v>12.25</v>
      </c>
      <c r="J71" s="70"/>
      <c r="K71" s="74"/>
      <c r="L71" s="74"/>
      <c r="M71" s="15"/>
      <c r="N71" s="15"/>
      <c r="O71" s="15"/>
      <c r="P71" s="16"/>
      <c r="Q71" s="16"/>
      <c r="R71" s="16"/>
      <c r="S71" s="16"/>
      <c r="T71" s="16"/>
      <c r="U71" s="16"/>
      <c r="V71" s="16"/>
    </row>
    <row r="72" spans="1:22" x14ac:dyDescent="0.25">
      <c r="A72" s="96">
        <f t="shared" si="0"/>
        <v>35240254</v>
      </c>
      <c r="B72" s="97"/>
      <c r="C72" s="32"/>
      <c r="D72" s="9"/>
      <c r="E72" s="98" t="e">
        <f t="shared" si="1"/>
        <v>#DIV/0!</v>
      </c>
      <c r="F72" s="98"/>
      <c r="G72" s="21">
        <f t="shared" si="2"/>
        <v>0</v>
      </c>
      <c r="H72" s="20">
        <v>35240254</v>
      </c>
      <c r="I72" s="21">
        <v>18.399999999999999</v>
      </c>
      <c r="J72" s="70"/>
      <c r="K72" s="74"/>
      <c r="L72" s="74"/>
      <c r="M72" s="15"/>
      <c r="N72" s="15"/>
      <c r="O72" s="15"/>
      <c r="P72" s="16"/>
      <c r="Q72" s="16"/>
      <c r="R72" s="16"/>
      <c r="S72" s="16"/>
      <c r="T72" s="16"/>
      <c r="U72" s="16"/>
      <c r="V72" s="16"/>
    </row>
    <row r="73" spans="1:22" x14ac:dyDescent="0.25">
      <c r="A73" s="96">
        <f t="shared" si="0"/>
        <v>35240255</v>
      </c>
      <c r="B73" s="97"/>
      <c r="C73" s="32"/>
      <c r="D73" s="9"/>
      <c r="E73" s="98" t="e">
        <f t="shared" si="1"/>
        <v>#DIV/0!</v>
      </c>
      <c r="F73" s="98"/>
      <c r="G73" s="21">
        <f t="shared" si="2"/>
        <v>0</v>
      </c>
      <c r="H73" s="20">
        <v>35240255</v>
      </c>
      <c r="I73" s="21">
        <v>24.46</v>
      </c>
      <c r="J73" s="70"/>
      <c r="K73" s="74"/>
      <c r="L73" s="74"/>
      <c r="M73" s="15"/>
      <c r="N73" s="15"/>
      <c r="O73" s="15"/>
      <c r="P73" s="16"/>
      <c r="Q73" s="16"/>
      <c r="R73" s="16"/>
      <c r="S73" s="16"/>
      <c r="T73" s="16"/>
      <c r="U73" s="16"/>
      <c r="V73" s="16"/>
    </row>
    <row r="74" spans="1:22" x14ac:dyDescent="0.25">
      <c r="A74" s="96">
        <f t="shared" si="0"/>
        <v>35240260</v>
      </c>
      <c r="B74" s="97"/>
      <c r="C74" s="32"/>
      <c r="D74" s="9"/>
      <c r="E74" s="98" t="e">
        <f t="shared" si="1"/>
        <v>#DIV/0!</v>
      </c>
      <c r="F74" s="98"/>
      <c r="G74" s="21">
        <f t="shared" si="2"/>
        <v>0</v>
      </c>
      <c r="H74" s="20">
        <v>35240260</v>
      </c>
      <c r="I74" s="21">
        <v>14.29</v>
      </c>
      <c r="J74" s="70"/>
      <c r="K74" s="74"/>
      <c r="L74" s="74"/>
      <c r="M74" s="15"/>
      <c r="N74" s="15"/>
      <c r="O74" s="15"/>
      <c r="P74" s="16"/>
      <c r="Q74" s="16"/>
      <c r="R74" s="16"/>
      <c r="S74" s="16"/>
      <c r="T74" s="16"/>
      <c r="U74" s="16"/>
      <c r="V74" s="16"/>
    </row>
    <row r="75" spans="1:22" x14ac:dyDescent="0.25">
      <c r="A75" s="96">
        <f t="shared" si="0"/>
        <v>35240261</v>
      </c>
      <c r="B75" s="97"/>
      <c r="C75" s="32"/>
      <c r="D75" s="9"/>
      <c r="E75" s="98" t="e">
        <f t="shared" si="1"/>
        <v>#DIV/0!</v>
      </c>
      <c r="F75" s="98"/>
      <c r="G75" s="21">
        <f t="shared" si="2"/>
        <v>0</v>
      </c>
      <c r="H75" s="20">
        <v>35240261</v>
      </c>
      <c r="I75" s="21">
        <v>28.54</v>
      </c>
      <c r="J75" s="70"/>
      <c r="K75" s="74"/>
      <c r="L75" s="74"/>
      <c r="M75" s="15"/>
      <c r="N75" s="15"/>
      <c r="O75" s="15"/>
      <c r="P75" s="16"/>
      <c r="Q75" s="16"/>
      <c r="R75" s="16"/>
      <c r="S75" s="16"/>
      <c r="T75" s="16"/>
      <c r="U75" s="16"/>
      <c r="V75" s="16"/>
    </row>
    <row r="76" spans="1:22" x14ac:dyDescent="0.25">
      <c r="A76" s="96">
        <f t="shared" si="0"/>
        <v>35240262</v>
      </c>
      <c r="B76" s="97"/>
      <c r="C76" s="32"/>
      <c r="D76" s="9"/>
      <c r="E76" s="98" t="e">
        <f t="shared" si="1"/>
        <v>#DIV/0!</v>
      </c>
      <c r="F76" s="98"/>
      <c r="G76" s="21">
        <f t="shared" si="2"/>
        <v>0</v>
      </c>
      <c r="H76" s="20">
        <v>35240262</v>
      </c>
      <c r="I76" s="21">
        <v>57.13</v>
      </c>
      <c r="J76" s="70"/>
      <c r="K76" s="74"/>
      <c r="L76" s="74"/>
      <c r="M76" s="15"/>
      <c r="N76" s="15"/>
      <c r="O76" s="15"/>
      <c r="P76" s="16"/>
      <c r="Q76" s="16"/>
      <c r="R76" s="16"/>
      <c r="S76" s="16"/>
      <c r="T76" s="16"/>
      <c r="U76" s="16"/>
      <c r="V76" s="16"/>
    </row>
    <row r="77" spans="1:22" x14ac:dyDescent="0.25">
      <c r="A77" s="96">
        <f t="shared" si="0"/>
        <v>35240263</v>
      </c>
      <c r="B77" s="97"/>
      <c r="C77" s="32"/>
      <c r="D77" s="9"/>
      <c r="E77" s="98" t="e">
        <f t="shared" si="1"/>
        <v>#DIV/0!</v>
      </c>
      <c r="F77" s="98"/>
      <c r="G77" s="21">
        <f t="shared" si="2"/>
        <v>0</v>
      </c>
      <c r="H77" s="20">
        <v>35240263</v>
      </c>
      <c r="I77" s="21">
        <v>85.65</v>
      </c>
      <c r="J77" s="70"/>
      <c r="K77" s="74"/>
      <c r="L77" s="74"/>
      <c r="M77" s="15"/>
      <c r="N77" s="15"/>
      <c r="O77" s="15"/>
      <c r="P77" s="16"/>
      <c r="Q77" s="16"/>
      <c r="R77" s="16"/>
      <c r="S77" s="16"/>
      <c r="T77" s="16"/>
      <c r="U77" s="16"/>
      <c r="V77" s="16"/>
    </row>
    <row r="78" spans="1:22" x14ac:dyDescent="0.25">
      <c r="A78" s="96">
        <f t="shared" si="0"/>
        <v>35240264</v>
      </c>
      <c r="B78" s="97"/>
      <c r="C78" s="32"/>
      <c r="D78" s="9"/>
      <c r="E78" s="98" t="e">
        <f t="shared" si="1"/>
        <v>#DIV/0!</v>
      </c>
      <c r="F78" s="98"/>
      <c r="G78" s="21">
        <f t="shared" si="2"/>
        <v>0</v>
      </c>
      <c r="H78" s="20">
        <v>35240264</v>
      </c>
      <c r="I78" s="21">
        <v>128.49</v>
      </c>
      <c r="J78" s="70"/>
      <c r="K78" s="74"/>
      <c r="L78" s="74"/>
      <c r="M78" s="15"/>
      <c r="N78" s="15"/>
      <c r="O78" s="15"/>
      <c r="P78" s="16"/>
      <c r="Q78" s="16"/>
      <c r="R78" s="16"/>
      <c r="S78" s="16"/>
      <c r="T78" s="16"/>
      <c r="U78" s="16"/>
      <c r="V78" s="16"/>
    </row>
    <row r="79" spans="1:22" x14ac:dyDescent="0.25">
      <c r="A79" s="96">
        <f t="shared" si="0"/>
        <v>35240265</v>
      </c>
      <c r="B79" s="97"/>
      <c r="C79" s="32"/>
      <c r="D79" s="9"/>
      <c r="E79" s="98" t="e">
        <f t="shared" si="1"/>
        <v>#DIV/0!</v>
      </c>
      <c r="F79" s="98"/>
      <c r="G79" s="21">
        <f t="shared" si="2"/>
        <v>0</v>
      </c>
      <c r="H79" s="20">
        <v>35240265</v>
      </c>
      <c r="I79" s="21">
        <v>171.35</v>
      </c>
      <c r="J79" s="70"/>
      <c r="K79" s="74"/>
      <c r="L79" s="74"/>
      <c r="M79" s="15"/>
      <c r="N79" s="15"/>
      <c r="O79" s="15"/>
      <c r="P79" s="16"/>
      <c r="Q79" s="16"/>
      <c r="R79" s="16"/>
      <c r="S79" s="16"/>
      <c r="T79" s="16"/>
      <c r="U79" s="16"/>
      <c r="V79" s="16"/>
    </row>
    <row r="80" spans="1:22" x14ac:dyDescent="0.25">
      <c r="A80" s="96">
        <f t="shared" si="0"/>
        <v>35240266</v>
      </c>
      <c r="B80" s="97"/>
      <c r="C80" s="32"/>
      <c r="D80" s="9"/>
      <c r="E80" s="98" t="e">
        <f t="shared" si="1"/>
        <v>#DIV/0!</v>
      </c>
      <c r="F80" s="98"/>
      <c r="G80" s="21">
        <f t="shared" si="2"/>
        <v>0</v>
      </c>
      <c r="H80" s="20">
        <v>35240266</v>
      </c>
      <c r="I80" s="21">
        <v>257.13</v>
      </c>
      <c r="J80" s="70"/>
      <c r="K80" s="74"/>
      <c r="L80" s="74"/>
      <c r="M80" s="15"/>
      <c r="N80" s="15"/>
      <c r="O80" s="15"/>
      <c r="P80" s="16"/>
      <c r="Q80" s="16"/>
      <c r="R80" s="16"/>
      <c r="S80" s="16"/>
      <c r="T80" s="16"/>
      <c r="U80" s="16"/>
      <c r="V80" s="16"/>
    </row>
    <row r="81" spans="1:22" x14ac:dyDescent="0.25">
      <c r="A81" s="96">
        <f t="shared" si="0"/>
        <v>35240310</v>
      </c>
      <c r="B81" s="97"/>
      <c r="C81" s="32"/>
      <c r="D81" s="9"/>
      <c r="E81" s="98" t="e">
        <f t="shared" si="1"/>
        <v>#DIV/0!</v>
      </c>
      <c r="F81" s="98"/>
      <c r="G81" s="21">
        <f t="shared" si="2"/>
        <v>0</v>
      </c>
      <c r="H81" s="20">
        <v>35240310</v>
      </c>
      <c r="I81" s="21">
        <v>9.23</v>
      </c>
      <c r="J81" s="70"/>
      <c r="K81" s="74"/>
      <c r="L81" s="74"/>
      <c r="M81" s="15"/>
      <c r="N81" s="15"/>
      <c r="O81" s="15"/>
      <c r="P81" s="16"/>
      <c r="Q81" s="16"/>
      <c r="R81" s="16"/>
      <c r="S81" s="16"/>
      <c r="T81" s="16"/>
      <c r="U81" s="16"/>
      <c r="V81" s="16"/>
    </row>
    <row r="82" spans="1:22" x14ac:dyDescent="0.25">
      <c r="A82" s="96">
        <f t="shared" si="0"/>
        <v>35240311</v>
      </c>
      <c r="B82" s="97"/>
      <c r="C82" s="32"/>
      <c r="D82" s="9"/>
      <c r="E82" s="98" t="e">
        <f t="shared" si="1"/>
        <v>#DIV/0!</v>
      </c>
      <c r="F82" s="98"/>
      <c r="G82" s="21">
        <f t="shared" si="2"/>
        <v>0</v>
      </c>
      <c r="H82" s="20">
        <v>35240311</v>
      </c>
      <c r="I82" s="21">
        <v>18.48</v>
      </c>
      <c r="J82" s="70"/>
      <c r="K82" s="74"/>
      <c r="L82" s="74"/>
      <c r="M82" s="15"/>
      <c r="N82" s="15"/>
      <c r="O82" s="15"/>
      <c r="P82" s="16"/>
      <c r="Q82" s="16"/>
      <c r="R82" s="16"/>
      <c r="S82" s="16"/>
      <c r="T82" s="16"/>
      <c r="U82" s="16"/>
      <c r="V82" s="16"/>
    </row>
    <row r="83" spans="1:22" x14ac:dyDescent="0.25">
      <c r="A83" s="96">
        <f t="shared" si="0"/>
        <v>35240312</v>
      </c>
      <c r="B83" s="97"/>
      <c r="C83" s="32"/>
      <c r="D83" s="9"/>
      <c r="E83" s="98" t="e">
        <f t="shared" si="1"/>
        <v>#DIV/0!</v>
      </c>
      <c r="F83" s="98"/>
      <c r="G83" s="21">
        <f t="shared" si="2"/>
        <v>0</v>
      </c>
      <c r="H83" s="20">
        <v>35240312</v>
      </c>
      <c r="I83" s="21">
        <v>36.92</v>
      </c>
      <c r="J83" s="70"/>
      <c r="K83" s="74"/>
      <c r="L83" s="74"/>
      <c r="M83" s="15"/>
      <c r="N83" s="15"/>
      <c r="O83" s="15"/>
      <c r="P83" s="16"/>
      <c r="Q83" s="16"/>
      <c r="R83" s="16"/>
      <c r="S83" s="16"/>
      <c r="T83" s="16"/>
      <c r="U83" s="16"/>
      <c r="V83" s="16"/>
    </row>
    <row r="84" spans="1:22" x14ac:dyDescent="0.25">
      <c r="A84" s="96">
        <f t="shared" si="0"/>
        <v>35240313</v>
      </c>
      <c r="B84" s="97"/>
      <c r="C84" s="32"/>
      <c r="D84" s="9"/>
      <c r="E84" s="98" t="e">
        <f t="shared" si="1"/>
        <v>#DIV/0!</v>
      </c>
      <c r="F84" s="98"/>
      <c r="G84" s="21">
        <f t="shared" si="2"/>
        <v>0</v>
      </c>
      <c r="H84" s="20">
        <v>35240313</v>
      </c>
      <c r="I84" s="21">
        <v>55.42</v>
      </c>
      <c r="J84" s="70"/>
      <c r="K84" s="74"/>
      <c r="L84" s="74"/>
      <c r="M84" s="15"/>
      <c r="N84" s="15"/>
      <c r="O84" s="15"/>
      <c r="P84" s="16"/>
      <c r="Q84" s="16"/>
      <c r="R84" s="16"/>
      <c r="S84" s="16"/>
      <c r="T84" s="16"/>
      <c r="U84" s="16"/>
      <c r="V84" s="16"/>
    </row>
    <row r="85" spans="1:22" x14ac:dyDescent="0.25">
      <c r="A85" s="96">
        <f t="shared" si="0"/>
        <v>35240314</v>
      </c>
      <c r="B85" s="97"/>
      <c r="C85" s="32"/>
      <c r="D85" s="9"/>
      <c r="E85" s="98" t="e">
        <f t="shared" si="1"/>
        <v>#DIV/0!</v>
      </c>
      <c r="F85" s="98"/>
      <c r="G85" s="21">
        <f t="shared" si="2"/>
        <v>0</v>
      </c>
      <c r="H85" s="20">
        <v>35240314</v>
      </c>
      <c r="I85" s="21">
        <v>83.1</v>
      </c>
      <c r="J85" s="70"/>
      <c r="K85" s="74"/>
      <c r="L85" s="74"/>
      <c r="M85" s="15"/>
      <c r="N85" s="15"/>
      <c r="O85" s="15"/>
      <c r="P85" s="16"/>
      <c r="Q85" s="16"/>
      <c r="R85" s="16"/>
      <c r="S85" s="16"/>
      <c r="T85" s="16"/>
      <c r="U85" s="16"/>
      <c r="V85" s="16"/>
    </row>
    <row r="86" spans="1:22" x14ac:dyDescent="0.25">
      <c r="A86" s="96">
        <f t="shared" si="0"/>
        <v>35240315</v>
      </c>
      <c r="B86" s="97"/>
      <c r="C86" s="32"/>
      <c r="D86" s="9"/>
      <c r="E86" s="98" t="e">
        <f t="shared" si="1"/>
        <v>#DIV/0!</v>
      </c>
      <c r="F86" s="98"/>
      <c r="G86" s="21">
        <f t="shared" si="2"/>
        <v>0</v>
      </c>
      <c r="H86" s="20">
        <v>35240315</v>
      </c>
      <c r="I86" s="21">
        <v>110.78</v>
      </c>
      <c r="J86" s="70"/>
      <c r="K86" s="74"/>
      <c r="L86" s="74"/>
      <c r="M86" s="15"/>
      <c r="N86" s="15"/>
      <c r="O86" s="15"/>
      <c r="P86" s="16"/>
      <c r="Q86" s="16"/>
      <c r="R86" s="16"/>
      <c r="S86" s="16"/>
      <c r="T86" s="16"/>
      <c r="U86" s="16"/>
      <c r="V86" s="16"/>
    </row>
    <row r="87" spans="1:22" x14ac:dyDescent="0.25">
      <c r="A87" s="96">
        <f t="shared" si="0"/>
        <v>35240316</v>
      </c>
      <c r="B87" s="97"/>
      <c r="C87" s="32"/>
      <c r="D87" s="9"/>
      <c r="E87" s="98" t="e">
        <f t="shared" si="1"/>
        <v>#DIV/0!</v>
      </c>
      <c r="F87" s="98"/>
      <c r="G87" s="21">
        <f t="shared" si="2"/>
        <v>0</v>
      </c>
      <c r="H87" s="20">
        <v>35240316</v>
      </c>
      <c r="I87" s="21">
        <v>166.21</v>
      </c>
      <c r="J87" s="70"/>
      <c r="K87" s="74"/>
      <c r="L87" s="74"/>
      <c r="M87" s="15"/>
      <c r="N87" s="15"/>
      <c r="O87" s="15"/>
      <c r="P87" s="16"/>
      <c r="Q87" s="16"/>
      <c r="R87" s="16"/>
      <c r="S87" s="16"/>
      <c r="T87" s="16"/>
      <c r="U87" s="16"/>
      <c r="V87" s="16"/>
    </row>
    <row r="88" spans="1:22" x14ac:dyDescent="0.25">
      <c r="A88" s="96">
        <f t="shared" si="0"/>
        <v>35240317</v>
      </c>
      <c r="B88" s="97"/>
      <c r="C88" s="32"/>
      <c r="D88" s="9"/>
      <c r="E88" s="98" t="e">
        <f t="shared" si="1"/>
        <v>#DIV/0!</v>
      </c>
      <c r="F88" s="98"/>
      <c r="G88" s="21">
        <f t="shared" si="2"/>
        <v>0</v>
      </c>
      <c r="H88" s="20">
        <v>35240317</v>
      </c>
      <c r="I88" s="21">
        <v>221.59</v>
      </c>
      <c r="J88" s="70"/>
      <c r="K88" s="74"/>
      <c r="L88" s="74"/>
      <c r="M88" s="15"/>
      <c r="N88" s="15"/>
      <c r="O88" s="15"/>
      <c r="P88" s="16"/>
      <c r="Q88" s="16"/>
      <c r="R88" s="16"/>
      <c r="S88" s="16"/>
      <c r="T88" s="16"/>
      <c r="U88" s="16"/>
      <c r="V88" s="16"/>
    </row>
    <row r="89" spans="1:22" x14ac:dyDescent="0.25">
      <c r="A89" s="96">
        <f t="shared" si="0"/>
        <v>35240319</v>
      </c>
      <c r="B89" s="97"/>
      <c r="C89" s="32"/>
      <c r="D89" s="9"/>
      <c r="E89" s="98" t="e">
        <f t="shared" si="1"/>
        <v>#DIV/0!</v>
      </c>
      <c r="F89" s="98"/>
      <c r="G89" s="21">
        <f t="shared" si="2"/>
        <v>0</v>
      </c>
      <c r="H89" s="20">
        <v>35240319</v>
      </c>
      <c r="I89" s="21">
        <v>9.23</v>
      </c>
      <c r="J89" s="70"/>
      <c r="K89" s="74"/>
      <c r="L89" s="74"/>
      <c r="M89" s="15"/>
      <c r="N89" s="15"/>
      <c r="O89" s="15"/>
      <c r="P89" s="16"/>
      <c r="Q89" s="16"/>
      <c r="R89" s="16"/>
      <c r="S89" s="16"/>
      <c r="T89" s="16"/>
      <c r="U89" s="16"/>
      <c r="V89" s="16"/>
    </row>
    <row r="90" spans="1:22" x14ac:dyDescent="0.25">
      <c r="A90" s="96">
        <f t="shared" si="0"/>
        <v>35240343</v>
      </c>
      <c r="B90" s="97"/>
      <c r="C90" s="32"/>
      <c r="D90" s="9"/>
      <c r="E90" s="98" t="e">
        <f t="shared" si="1"/>
        <v>#DIV/0!</v>
      </c>
      <c r="F90" s="98"/>
      <c r="G90" s="21">
        <f t="shared" si="2"/>
        <v>0</v>
      </c>
      <c r="H90" s="20">
        <v>35240343</v>
      </c>
      <c r="I90" s="21">
        <v>15.86</v>
      </c>
      <c r="J90" s="70"/>
      <c r="K90" s="74"/>
      <c r="L90" s="74"/>
      <c r="M90" s="15"/>
      <c r="N90" s="15"/>
      <c r="O90" s="15"/>
      <c r="P90" s="16"/>
      <c r="Q90" s="16"/>
      <c r="R90" s="16"/>
      <c r="S90" s="16"/>
      <c r="T90" s="16"/>
      <c r="U90" s="16"/>
      <c r="V90" s="16"/>
    </row>
    <row r="91" spans="1:22" x14ac:dyDescent="0.25">
      <c r="A91" s="96">
        <f t="shared" si="0"/>
        <v>35240344</v>
      </c>
      <c r="B91" s="97"/>
      <c r="C91" s="32"/>
      <c r="D91" s="9"/>
      <c r="E91" s="98" t="e">
        <f t="shared" si="1"/>
        <v>#DIV/0!</v>
      </c>
      <c r="F91" s="98"/>
      <c r="G91" s="21">
        <f t="shared" si="2"/>
        <v>0</v>
      </c>
      <c r="H91" s="20">
        <v>35240344</v>
      </c>
      <c r="I91" s="21">
        <v>23.74</v>
      </c>
      <c r="J91" s="70"/>
      <c r="K91" s="74"/>
      <c r="L91" s="74"/>
      <c r="M91" s="15"/>
      <c r="N91" s="15"/>
      <c r="O91" s="15"/>
      <c r="P91" s="16"/>
      <c r="Q91" s="16"/>
      <c r="R91" s="16"/>
      <c r="S91" s="16"/>
      <c r="T91" s="16"/>
      <c r="U91" s="16"/>
      <c r="V91" s="16"/>
    </row>
    <row r="92" spans="1:22" x14ac:dyDescent="0.25">
      <c r="A92" s="96">
        <f t="shared" si="0"/>
        <v>35240345</v>
      </c>
      <c r="B92" s="97"/>
      <c r="C92" s="32"/>
      <c r="D92" s="9"/>
      <c r="E92" s="98" t="e">
        <f t="shared" si="1"/>
        <v>#DIV/0!</v>
      </c>
      <c r="F92" s="98"/>
      <c r="G92" s="21">
        <f t="shared" si="2"/>
        <v>0</v>
      </c>
      <c r="H92" s="20">
        <v>35240345</v>
      </c>
      <c r="I92" s="21">
        <v>31.63</v>
      </c>
      <c r="J92" s="70"/>
      <c r="K92" s="74"/>
      <c r="L92" s="74"/>
      <c r="M92" s="15"/>
      <c r="N92" s="15"/>
      <c r="O92" s="15"/>
      <c r="P92" s="16"/>
      <c r="Q92" s="16"/>
      <c r="R92" s="16"/>
      <c r="S92" s="16"/>
      <c r="T92" s="16"/>
      <c r="U92" s="16"/>
      <c r="V92" s="16"/>
    </row>
    <row r="93" spans="1:22" x14ac:dyDescent="0.25">
      <c r="A93" s="96">
        <f t="shared" si="0"/>
        <v>35240346</v>
      </c>
      <c r="B93" s="97"/>
      <c r="C93" s="32"/>
      <c r="D93" s="9"/>
      <c r="E93" s="98" t="e">
        <f t="shared" si="1"/>
        <v>#DIV/0!</v>
      </c>
      <c r="F93" s="98"/>
      <c r="G93" s="21">
        <f t="shared" si="2"/>
        <v>0</v>
      </c>
      <c r="H93" s="20">
        <v>35240346</v>
      </c>
      <c r="I93" s="21">
        <v>47.48</v>
      </c>
      <c r="J93" s="70"/>
      <c r="K93" s="74"/>
      <c r="L93" s="74"/>
      <c r="M93" s="15"/>
      <c r="N93" s="15"/>
      <c r="O93" s="15"/>
      <c r="P93" s="16"/>
      <c r="Q93" s="16"/>
      <c r="R93" s="16"/>
      <c r="S93" s="16"/>
      <c r="T93" s="16"/>
      <c r="U93" s="16"/>
      <c r="V93" s="16"/>
    </row>
    <row r="94" spans="1:22" x14ac:dyDescent="0.25">
      <c r="A94" s="96">
        <f t="shared" si="0"/>
        <v>35240353</v>
      </c>
      <c r="B94" s="97"/>
      <c r="C94" s="32"/>
      <c r="D94" s="9"/>
      <c r="E94" s="98" t="e">
        <f t="shared" si="1"/>
        <v>#DIV/0!</v>
      </c>
      <c r="F94" s="98"/>
      <c r="G94" s="21">
        <f t="shared" si="2"/>
        <v>0</v>
      </c>
      <c r="H94" s="20">
        <v>35240353</v>
      </c>
      <c r="I94" s="21">
        <v>7.92</v>
      </c>
      <c r="J94" s="70"/>
      <c r="K94" s="74"/>
      <c r="L94" s="74"/>
      <c r="M94" s="15"/>
      <c r="N94" s="15"/>
      <c r="O94" s="15"/>
      <c r="P94" s="16"/>
      <c r="Q94" s="16"/>
      <c r="R94" s="16"/>
      <c r="S94" s="16"/>
      <c r="T94" s="16"/>
      <c r="U94" s="16"/>
      <c r="V94" s="16"/>
    </row>
    <row r="95" spans="1:22" x14ac:dyDescent="0.25">
      <c r="A95" s="96">
        <f t="shared" si="0"/>
        <v>35240354</v>
      </c>
      <c r="B95" s="97"/>
      <c r="C95" s="32"/>
      <c r="D95" s="9"/>
      <c r="E95" s="98" t="e">
        <f t="shared" si="1"/>
        <v>#DIV/0!</v>
      </c>
      <c r="F95" s="98"/>
      <c r="G95" s="21">
        <f t="shared" si="2"/>
        <v>0</v>
      </c>
      <c r="H95" s="20">
        <v>35240354</v>
      </c>
      <c r="I95" s="21">
        <v>11.91</v>
      </c>
      <c r="J95" s="70"/>
      <c r="K95" s="74"/>
      <c r="L95" s="74"/>
      <c r="M95" s="15"/>
      <c r="N95" s="15"/>
      <c r="O95" s="15"/>
      <c r="P95" s="16"/>
      <c r="Q95" s="16"/>
      <c r="R95" s="16"/>
      <c r="S95" s="16"/>
      <c r="T95" s="16"/>
      <c r="U95" s="16"/>
      <c r="V95" s="16"/>
    </row>
    <row r="96" spans="1:22" x14ac:dyDescent="0.25">
      <c r="A96" s="96">
        <f t="shared" si="0"/>
        <v>35240355</v>
      </c>
      <c r="B96" s="97"/>
      <c r="C96" s="32"/>
      <c r="D96" s="9"/>
      <c r="E96" s="98" t="e">
        <f t="shared" si="1"/>
        <v>#DIV/0!</v>
      </c>
      <c r="F96" s="98"/>
      <c r="G96" s="21">
        <f t="shared" si="2"/>
        <v>0</v>
      </c>
      <c r="H96" s="20">
        <v>35240355</v>
      </c>
      <c r="I96" s="21">
        <v>15.86</v>
      </c>
      <c r="J96" s="70"/>
      <c r="K96" s="74"/>
      <c r="L96" s="74"/>
      <c r="M96" s="15"/>
      <c r="N96" s="15"/>
      <c r="O96" s="15"/>
      <c r="P96" s="16"/>
      <c r="Q96" s="16"/>
      <c r="R96" s="16"/>
      <c r="S96" s="16"/>
      <c r="T96" s="16"/>
      <c r="U96" s="16"/>
      <c r="V96" s="16"/>
    </row>
    <row r="97" spans="1:22" x14ac:dyDescent="0.25">
      <c r="A97" s="96">
        <f t="shared" si="0"/>
        <v>35240356</v>
      </c>
      <c r="B97" s="97"/>
      <c r="C97" s="32"/>
      <c r="D97" s="9"/>
      <c r="E97" s="98" t="e">
        <f t="shared" si="1"/>
        <v>#DIV/0!</v>
      </c>
      <c r="F97" s="98"/>
      <c r="G97" s="21">
        <f t="shared" si="2"/>
        <v>0</v>
      </c>
      <c r="H97" s="20">
        <v>35240356</v>
      </c>
      <c r="I97" s="21">
        <v>23.76</v>
      </c>
      <c r="J97" s="70"/>
      <c r="K97" s="74"/>
      <c r="L97" s="74"/>
      <c r="M97" s="15"/>
      <c r="N97" s="15"/>
      <c r="O97" s="15"/>
      <c r="P97" s="16"/>
      <c r="Q97" s="16"/>
      <c r="R97" s="16"/>
      <c r="S97" s="16"/>
      <c r="T97" s="16"/>
      <c r="U97" s="16"/>
      <c r="V97" s="16"/>
    </row>
    <row r="98" spans="1:22" x14ac:dyDescent="0.25">
      <c r="A98" s="96">
        <f t="shared" si="0"/>
        <v>35240360</v>
      </c>
      <c r="B98" s="97"/>
      <c r="C98" s="32"/>
      <c r="D98" s="9"/>
      <c r="E98" s="98" t="e">
        <f t="shared" si="1"/>
        <v>#DIV/0!</v>
      </c>
      <c r="F98" s="98"/>
      <c r="G98" s="21">
        <f t="shared" si="2"/>
        <v>0</v>
      </c>
      <c r="H98" s="20">
        <v>35240360</v>
      </c>
      <c r="I98" s="21">
        <v>9.23</v>
      </c>
      <c r="J98" s="70"/>
      <c r="K98" s="74"/>
      <c r="L98" s="74"/>
      <c r="M98" s="15"/>
      <c r="N98" s="15"/>
      <c r="O98" s="15"/>
      <c r="P98" s="16"/>
      <c r="Q98" s="16"/>
      <c r="R98" s="16"/>
      <c r="S98" s="16"/>
      <c r="T98" s="16"/>
      <c r="U98" s="16"/>
      <c r="V98" s="16"/>
    </row>
    <row r="99" spans="1:22" x14ac:dyDescent="0.25">
      <c r="A99" s="96">
        <f t="shared" si="0"/>
        <v>35240361</v>
      </c>
      <c r="B99" s="97"/>
      <c r="C99" s="32"/>
      <c r="D99" s="9"/>
      <c r="E99" s="98" t="e">
        <f t="shared" si="1"/>
        <v>#DIV/0!</v>
      </c>
      <c r="F99" s="98"/>
      <c r="G99" s="21">
        <f t="shared" si="2"/>
        <v>0</v>
      </c>
      <c r="H99" s="20">
        <v>35240361</v>
      </c>
      <c r="I99" s="21">
        <v>18.48</v>
      </c>
      <c r="J99" s="70"/>
      <c r="K99" s="74"/>
      <c r="L99" s="74"/>
      <c r="M99" s="15"/>
      <c r="N99" s="15"/>
      <c r="O99" s="15"/>
      <c r="P99" s="16"/>
      <c r="Q99" s="16"/>
      <c r="R99" s="16"/>
      <c r="S99" s="16"/>
      <c r="T99" s="16"/>
      <c r="U99" s="16"/>
      <c r="V99" s="16"/>
    </row>
    <row r="100" spans="1:22" x14ac:dyDescent="0.25">
      <c r="A100" s="96">
        <f t="shared" ref="A100:A159" si="9">H100</f>
        <v>35240362</v>
      </c>
      <c r="B100" s="97"/>
      <c r="C100" s="32"/>
      <c r="D100" s="9"/>
      <c r="E100" s="98" t="e">
        <f t="shared" ref="E100:E159" si="10">C100/$B$10</f>
        <v>#DIV/0!</v>
      </c>
      <c r="F100" s="98"/>
      <c r="G100" s="21">
        <f t="shared" ref="G100:G159" si="11">C100*I100</f>
        <v>0</v>
      </c>
      <c r="H100" s="20">
        <v>35240362</v>
      </c>
      <c r="I100" s="21">
        <v>36.92</v>
      </c>
      <c r="J100" s="70"/>
      <c r="K100" s="74"/>
      <c r="L100" s="74"/>
      <c r="M100" s="15"/>
      <c r="N100" s="15"/>
      <c r="O100" s="15"/>
      <c r="P100" s="16"/>
      <c r="Q100" s="16"/>
      <c r="R100" s="16"/>
      <c r="S100" s="16"/>
      <c r="T100" s="16"/>
      <c r="U100" s="16"/>
      <c r="V100" s="16"/>
    </row>
    <row r="101" spans="1:22" x14ac:dyDescent="0.25">
      <c r="A101" s="96">
        <f t="shared" si="9"/>
        <v>35240363</v>
      </c>
      <c r="B101" s="97"/>
      <c r="C101" s="32"/>
      <c r="D101" s="9"/>
      <c r="E101" s="98" t="e">
        <f t="shared" si="10"/>
        <v>#DIV/0!</v>
      </c>
      <c r="F101" s="98"/>
      <c r="G101" s="21">
        <f t="shared" si="11"/>
        <v>0</v>
      </c>
      <c r="H101" s="20">
        <v>35240363</v>
      </c>
      <c r="I101" s="21">
        <v>55.42</v>
      </c>
      <c r="J101" s="70"/>
      <c r="K101" s="74"/>
      <c r="L101" s="74"/>
      <c r="M101" s="15"/>
      <c r="N101" s="15"/>
      <c r="O101" s="15"/>
      <c r="P101" s="16"/>
      <c r="Q101" s="16"/>
      <c r="R101" s="16"/>
      <c r="S101" s="16"/>
      <c r="T101" s="16"/>
      <c r="U101" s="16"/>
      <c r="V101" s="16"/>
    </row>
    <row r="102" spans="1:22" x14ac:dyDescent="0.25">
      <c r="A102" s="96">
        <f t="shared" si="9"/>
        <v>35240364</v>
      </c>
      <c r="B102" s="97"/>
      <c r="C102" s="32"/>
      <c r="D102" s="9"/>
      <c r="E102" s="98" t="e">
        <f t="shared" si="10"/>
        <v>#DIV/0!</v>
      </c>
      <c r="F102" s="98"/>
      <c r="G102" s="21">
        <f t="shared" si="11"/>
        <v>0</v>
      </c>
      <c r="H102" s="20">
        <v>35240364</v>
      </c>
      <c r="I102" s="21">
        <v>83.1</v>
      </c>
      <c r="J102" s="70"/>
      <c r="K102" s="74"/>
      <c r="L102" s="74"/>
      <c r="M102" s="15"/>
      <c r="N102" s="15"/>
      <c r="O102" s="15"/>
      <c r="P102" s="16"/>
      <c r="Q102" s="16"/>
      <c r="R102" s="16"/>
      <c r="S102" s="16"/>
      <c r="T102" s="16"/>
      <c r="U102" s="16"/>
      <c r="V102" s="16"/>
    </row>
    <row r="103" spans="1:22" x14ac:dyDescent="0.25">
      <c r="A103" s="96">
        <f t="shared" si="9"/>
        <v>35240365</v>
      </c>
      <c r="B103" s="97"/>
      <c r="C103" s="32"/>
      <c r="D103" s="9"/>
      <c r="E103" s="98" t="e">
        <f t="shared" si="10"/>
        <v>#DIV/0!</v>
      </c>
      <c r="F103" s="98"/>
      <c r="G103" s="21">
        <f t="shared" si="11"/>
        <v>0</v>
      </c>
      <c r="H103" s="20">
        <v>35240365</v>
      </c>
      <c r="I103" s="21">
        <v>110.78</v>
      </c>
      <c r="J103" s="70"/>
      <c r="K103" s="74"/>
      <c r="L103" s="74"/>
      <c r="M103" s="15"/>
      <c r="N103" s="15"/>
      <c r="O103" s="15"/>
      <c r="P103" s="16"/>
      <c r="Q103" s="16"/>
      <c r="R103" s="16"/>
      <c r="S103" s="16"/>
      <c r="T103" s="16"/>
      <c r="U103" s="16"/>
      <c r="V103" s="16"/>
    </row>
    <row r="104" spans="1:22" x14ac:dyDescent="0.25">
      <c r="A104" s="96">
        <f t="shared" si="9"/>
        <v>35240366</v>
      </c>
      <c r="B104" s="97"/>
      <c r="C104" s="32"/>
      <c r="D104" s="9"/>
      <c r="E104" s="98" t="e">
        <f t="shared" si="10"/>
        <v>#DIV/0!</v>
      </c>
      <c r="F104" s="98"/>
      <c r="G104" s="21">
        <f t="shared" si="11"/>
        <v>0</v>
      </c>
      <c r="H104" s="20">
        <v>35240366</v>
      </c>
      <c r="I104" s="21">
        <v>166.21</v>
      </c>
      <c r="J104" s="70"/>
      <c r="K104" s="74"/>
      <c r="L104" s="74"/>
      <c r="M104" s="15"/>
      <c r="N104" s="15"/>
      <c r="O104" s="15"/>
      <c r="P104" s="16"/>
      <c r="Q104" s="16"/>
      <c r="R104" s="16"/>
      <c r="S104" s="16"/>
      <c r="T104" s="16"/>
      <c r="U104" s="16"/>
      <c r="V104" s="16"/>
    </row>
    <row r="105" spans="1:22" x14ac:dyDescent="0.25">
      <c r="A105" s="96">
        <f t="shared" si="9"/>
        <v>35240410</v>
      </c>
      <c r="B105" s="97"/>
      <c r="C105" s="32"/>
      <c r="D105" s="9"/>
      <c r="E105" s="98" t="e">
        <f t="shared" si="10"/>
        <v>#DIV/0!</v>
      </c>
      <c r="F105" s="98"/>
      <c r="G105" s="21">
        <f t="shared" si="11"/>
        <v>0</v>
      </c>
      <c r="H105" s="20">
        <v>35240410</v>
      </c>
      <c r="I105" s="21">
        <v>11.84</v>
      </c>
      <c r="J105" s="70"/>
      <c r="K105" s="74"/>
      <c r="L105" s="74"/>
      <c r="M105" s="15"/>
      <c r="N105" s="15"/>
      <c r="O105" s="15"/>
      <c r="P105" s="16"/>
      <c r="Q105" s="16"/>
      <c r="R105" s="16"/>
      <c r="S105" s="16"/>
      <c r="T105" s="16"/>
      <c r="U105" s="16"/>
      <c r="V105" s="16"/>
    </row>
    <row r="106" spans="1:22" x14ac:dyDescent="0.25">
      <c r="A106" s="96">
        <f t="shared" si="9"/>
        <v>35240411</v>
      </c>
      <c r="B106" s="97"/>
      <c r="C106" s="32"/>
      <c r="D106" s="9"/>
      <c r="E106" s="98" t="e">
        <f t="shared" si="10"/>
        <v>#DIV/0!</v>
      </c>
      <c r="F106" s="98"/>
      <c r="G106" s="21">
        <f t="shared" si="11"/>
        <v>0</v>
      </c>
      <c r="H106" s="20">
        <v>35240411</v>
      </c>
      <c r="I106" s="21">
        <v>23.7</v>
      </c>
      <c r="J106" s="70"/>
      <c r="K106" s="74"/>
      <c r="L106" s="74"/>
      <c r="M106" s="15"/>
      <c r="N106" s="15"/>
      <c r="O106" s="15"/>
      <c r="P106" s="16"/>
      <c r="Q106" s="16"/>
      <c r="R106" s="16"/>
      <c r="S106" s="16"/>
      <c r="T106" s="16"/>
      <c r="U106" s="16"/>
      <c r="V106" s="16"/>
    </row>
    <row r="107" spans="1:22" x14ac:dyDescent="0.25">
      <c r="A107" s="96">
        <f t="shared" si="9"/>
        <v>35240412</v>
      </c>
      <c r="B107" s="97"/>
      <c r="C107" s="32"/>
      <c r="D107" s="9"/>
      <c r="E107" s="98" t="e">
        <f t="shared" si="10"/>
        <v>#DIV/0!</v>
      </c>
      <c r="F107" s="98"/>
      <c r="G107" s="21">
        <f t="shared" si="11"/>
        <v>0</v>
      </c>
      <c r="H107" s="20">
        <v>35240412</v>
      </c>
      <c r="I107" s="21">
        <v>47.36</v>
      </c>
      <c r="J107" s="70"/>
      <c r="K107" s="74"/>
      <c r="L107" s="74"/>
      <c r="M107" s="15"/>
      <c r="N107" s="15"/>
      <c r="O107" s="15"/>
      <c r="P107" s="16"/>
      <c r="Q107" s="16"/>
      <c r="R107" s="16"/>
      <c r="S107" s="16"/>
      <c r="T107" s="16"/>
      <c r="U107" s="16"/>
      <c r="V107" s="16"/>
    </row>
    <row r="108" spans="1:22" x14ac:dyDescent="0.25">
      <c r="A108" s="96">
        <f t="shared" si="9"/>
        <v>35240413</v>
      </c>
      <c r="B108" s="97"/>
      <c r="C108" s="32"/>
      <c r="D108" s="9"/>
      <c r="E108" s="98" t="e">
        <f t="shared" si="10"/>
        <v>#DIV/0!</v>
      </c>
      <c r="F108" s="98"/>
      <c r="G108" s="21">
        <f t="shared" si="11"/>
        <v>0</v>
      </c>
      <c r="H108" s="20">
        <v>35240413</v>
      </c>
      <c r="I108" s="21">
        <v>71.040000000000006</v>
      </c>
      <c r="J108" s="70"/>
      <c r="K108" s="74"/>
      <c r="L108" s="74"/>
      <c r="M108" s="15"/>
      <c r="N108" s="15"/>
      <c r="O108" s="15"/>
      <c r="P108" s="16"/>
      <c r="Q108" s="16"/>
      <c r="R108" s="16"/>
      <c r="S108" s="16"/>
      <c r="T108" s="16"/>
      <c r="U108" s="16"/>
      <c r="V108" s="16"/>
    </row>
    <row r="109" spans="1:22" x14ac:dyDescent="0.25">
      <c r="A109" s="96">
        <f t="shared" si="9"/>
        <v>35240414</v>
      </c>
      <c r="B109" s="97"/>
      <c r="C109" s="32"/>
      <c r="D109" s="9"/>
      <c r="E109" s="98" t="e">
        <f t="shared" si="10"/>
        <v>#DIV/0!</v>
      </c>
      <c r="F109" s="98"/>
      <c r="G109" s="21">
        <f t="shared" si="11"/>
        <v>0</v>
      </c>
      <c r="H109" s="20">
        <v>35240414</v>
      </c>
      <c r="I109" s="21">
        <v>106.59</v>
      </c>
      <c r="J109" s="70"/>
      <c r="K109" s="74"/>
      <c r="L109" s="74"/>
      <c r="M109" s="15"/>
      <c r="N109" s="15"/>
      <c r="O109" s="15"/>
      <c r="P109" s="16"/>
      <c r="Q109" s="16"/>
      <c r="R109" s="16"/>
      <c r="S109" s="16"/>
      <c r="T109" s="16"/>
      <c r="U109" s="16"/>
      <c r="V109" s="16"/>
    </row>
    <row r="110" spans="1:22" x14ac:dyDescent="0.25">
      <c r="A110" s="96">
        <f t="shared" si="9"/>
        <v>35240415</v>
      </c>
      <c r="B110" s="97"/>
      <c r="C110" s="32"/>
      <c r="D110" s="9"/>
      <c r="E110" s="98" t="e">
        <f t="shared" si="10"/>
        <v>#DIV/0!</v>
      </c>
      <c r="F110" s="98"/>
      <c r="G110" s="21">
        <f t="shared" si="11"/>
        <v>0</v>
      </c>
      <c r="H110" s="20">
        <v>35240415</v>
      </c>
      <c r="I110" s="21">
        <v>142.09</v>
      </c>
      <c r="J110" s="70"/>
      <c r="K110" s="74"/>
      <c r="L110" s="74"/>
      <c r="M110" s="15"/>
      <c r="N110" s="15"/>
      <c r="O110" s="15"/>
      <c r="P110" s="16"/>
      <c r="Q110" s="16"/>
      <c r="R110" s="16"/>
      <c r="S110" s="16"/>
      <c r="T110" s="16"/>
      <c r="U110" s="16"/>
      <c r="V110" s="16"/>
    </row>
    <row r="111" spans="1:22" x14ac:dyDescent="0.25">
      <c r="A111" s="96">
        <f t="shared" si="9"/>
        <v>35240416</v>
      </c>
      <c r="B111" s="97"/>
      <c r="C111" s="32"/>
      <c r="D111" s="9"/>
      <c r="E111" s="98" t="e">
        <f t="shared" si="10"/>
        <v>#DIV/0!</v>
      </c>
      <c r="F111" s="98"/>
      <c r="G111" s="21">
        <f t="shared" si="11"/>
        <v>0</v>
      </c>
      <c r="H111" s="20">
        <v>35240416</v>
      </c>
      <c r="I111" s="21">
        <v>213.13</v>
      </c>
      <c r="J111" s="70"/>
      <c r="K111" s="74"/>
      <c r="L111" s="74"/>
      <c r="M111" s="15"/>
      <c r="N111" s="15"/>
      <c r="O111" s="15"/>
      <c r="P111" s="16"/>
      <c r="Q111" s="16"/>
      <c r="R111" s="16"/>
      <c r="S111" s="16"/>
      <c r="T111" s="16"/>
      <c r="U111" s="16"/>
      <c r="V111" s="16"/>
    </row>
    <row r="112" spans="1:22" x14ac:dyDescent="0.25">
      <c r="A112" s="96">
        <f t="shared" si="9"/>
        <v>35240417</v>
      </c>
      <c r="B112" s="97"/>
      <c r="C112" s="32"/>
      <c r="D112" s="9"/>
      <c r="E112" s="98" t="e">
        <f t="shared" si="10"/>
        <v>#DIV/0!</v>
      </c>
      <c r="F112" s="98"/>
      <c r="G112" s="21">
        <f t="shared" si="11"/>
        <v>0</v>
      </c>
      <c r="H112" s="20">
        <v>35240417</v>
      </c>
      <c r="I112" s="21">
        <v>284.12</v>
      </c>
      <c r="J112" s="70"/>
      <c r="K112" s="74"/>
      <c r="L112" s="74"/>
      <c r="M112" s="15"/>
      <c r="N112" s="15"/>
      <c r="O112" s="15"/>
      <c r="P112" s="16"/>
      <c r="Q112" s="16"/>
      <c r="R112" s="16"/>
      <c r="S112" s="16"/>
      <c r="T112" s="16"/>
      <c r="U112" s="16"/>
      <c r="V112" s="16"/>
    </row>
    <row r="113" spans="1:22" x14ac:dyDescent="0.25">
      <c r="A113" s="96">
        <f t="shared" si="9"/>
        <v>35240419</v>
      </c>
      <c r="B113" s="97"/>
      <c r="C113" s="32"/>
      <c r="D113" s="9"/>
      <c r="E113" s="98" t="e">
        <f t="shared" si="10"/>
        <v>#DIV/0!</v>
      </c>
      <c r="F113" s="98"/>
      <c r="G113" s="21">
        <f t="shared" si="11"/>
        <v>0</v>
      </c>
      <c r="H113" s="20">
        <v>35240419</v>
      </c>
      <c r="I113" s="21">
        <v>11.84</v>
      </c>
      <c r="J113" s="70"/>
      <c r="K113" s="74"/>
      <c r="L113" s="74"/>
      <c r="M113" s="15"/>
      <c r="N113" s="15"/>
      <c r="O113" s="15"/>
      <c r="P113" s="16"/>
      <c r="Q113" s="16"/>
      <c r="R113" s="16"/>
      <c r="S113" s="16"/>
      <c r="T113" s="16"/>
      <c r="U113" s="16"/>
      <c r="V113" s="16"/>
    </row>
    <row r="114" spans="1:22" x14ac:dyDescent="0.25">
      <c r="A114" s="96">
        <f t="shared" si="9"/>
        <v>35240443</v>
      </c>
      <c r="B114" s="97"/>
      <c r="C114" s="32"/>
      <c r="D114" s="9"/>
      <c r="E114" s="98" t="e">
        <f t="shared" si="10"/>
        <v>#DIV/0!</v>
      </c>
      <c r="F114" s="98"/>
      <c r="G114" s="21">
        <f t="shared" si="11"/>
        <v>0</v>
      </c>
      <c r="H114" s="20">
        <v>35240443</v>
      </c>
      <c r="I114" s="21">
        <v>20.309999999999999</v>
      </c>
      <c r="J114" s="70"/>
      <c r="K114" s="74"/>
      <c r="L114" s="74"/>
      <c r="M114" s="15"/>
      <c r="N114" s="15"/>
      <c r="O114" s="15"/>
      <c r="P114" s="16"/>
      <c r="Q114" s="16"/>
      <c r="R114" s="16"/>
      <c r="S114" s="16"/>
      <c r="T114" s="16"/>
      <c r="U114" s="16"/>
      <c r="V114" s="16"/>
    </row>
    <row r="115" spans="1:22" x14ac:dyDescent="0.25">
      <c r="A115" s="96">
        <f t="shared" si="9"/>
        <v>35240444</v>
      </c>
      <c r="B115" s="97"/>
      <c r="C115" s="32"/>
      <c r="D115" s="9"/>
      <c r="E115" s="98" t="e">
        <f t="shared" si="10"/>
        <v>#DIV/0!</v>
      </c>
      <c r="F115" s="98"/>
      <c r="G115" s="21">
        <f t="shared" si="11"/>
        <v>0</v>
      </c>
      <c r="H115" s="20">
        <v>35240444</v>
      </c>
      <c r="I115" s="21">
        <v>30.43</v>
      </c>
      <c r="J115" s="70"/>
      <c r="K115" s="74"/>
      <c r="L115" s="74"/>
      <c r="M115" s="15"/>
      <c r="N115" s="15"/>
      <c r="O115" s="15"/>
      <c r="P115" s="16"/>
      <c r="Q115" s="16"/>
      <c r="R115" s="16"/>
      <c r="S115" s="16"/>
      <c r="T115" s="16"/>
      <c r="U115" s="16"/>
      <c r="V115" s="16"/>
    </row>
    <row r="116" spans="1:22" x14ac:dyDescent="0.25">
      <c r="A116" s="96">
        <f t="shared" si="9"/>
        <v>35240445</v>
      </c>
      <c r="B116" s="97"/>
      <c r="C116" s="32"/>
      <c r="D116" s="9"/>
      <c r="E116" s="98" t="e">
        <f t="shared" si="10"/>
        <v>#DIV/0!</v>
      </c>
      <c r="F116" s="98"/>
      <c r="G116" s="21">
        <f t="shared" si="11"/>
        <v>0</v>
      </c>
      <c r="H116" s="20">
        <v>35240445</v>
      </c>
      <c r="I116" s="21">
        <v>40.61</v>
      </c>
      <c r="J116" s="70"/>
      <c r="K116" s="74"/>
      <c r="L116" s="74"/>
      <c r="M116" s="15"/>
      <c r="N116" s="15"/>
      <c r="O116" s="15"/>
      <c r="P116" s="16"/>
      <c r="Q116" s="16"/>
      <c r="R116" s="16"/>
      <c r="S116" s="16"/>
      <c r="T116" s="16"/>
      <c r="U116" s="16"/>
      <c r="V116" s="16"/>
    </row>
    <row r="117" spans="1:22" x14ac:dyDescent="0.25">
      <c r="A117" s="96">
        <f t="shared" si="9"/>
        <v>35240446</v>
      </c>
      <c r="B117" s="97"/>
      <c r="C117" s="32"/>
      <c r="D117" s="9"/>
      <c r="E117" s="98" t="e">
        <f t="shared" si="10"/>
        <v>#DIV/0!</v>
      </c>
      <c r="F117" s="98"/>
      <c r="G117" s="21">
        <f t="shared" si="11"/>
        <v>0</v>
      </c>
      <c r="H117" s="20">
        <v>35240446</v>
      </c>
      <c r="I117" s="21">
        <v>60.91</v>
      </c>
      <c r="J117" s="70"/>
      <c r="K117" s="74"/>
      <c r="L117" s="74"/>
      <c r="M117" s="15"/>
      <c r="N117" s="15"/>
      <c r="O117" s="15"/>
      <c r="P117" s="16"/>
      <c r="Q117" s="16"/>
      <c r="R117" s="16"/>
      <c r="S117" s="16"/>
      <c r="T117" s="16"/>
      <c r="U117" s="16"/>
      <c r="V117" s="16"/>
    </row>
    <row r="118" spans="1:22" x14ac:dyDescent="0.25">
      <c r="A118" s="96">
        <f t="shared" si="9"/>
        <v>35240453</v>
      </c>
      <c r="B118" s="97"/>
      <c r="C118" s="32"/>
      <c r="D118" s="9"/>
      <c r="E118" s="98" t="e">
        <f t="shared" si="10"/>
        <v>#DIV/0!</v>
      </c>
      <c r="F118" s="98"/>
      <c r="G118" s="21">
        <f t="shared" si="11"/>
        <v>0</v>
      </c>
      <c r="H118" s="20">
        <v>35240453</v>
      </c>
      <c r="I118" s="21">
        <v>10.14</v>
      </c>
      <c r="J118" s="70"/>
      <c r="K118" s="74"/>
      <c r="L118" s="74"/>
      <c r="M118" s="15"/>
      <c r="N118" s="15"/>
      <c r="O118" s="15"/>
      <c r="P118" s="16"/>
      <c r="Q118" s="16"/>
      <c r="R118" s="16"/>
      <c r="S118" s="16"/>
      <c r="T118" s="16"/>
      <c r="U118" s="16"/>
      <c r="V118" s="16"/>
    </row>
    <row r="119" spans="1:22" x14ac:dyDescent="0.25">
      <c r="A119" s="96">
        <f t="shared" si="9"/>
        <v>35240454</v>
      </c>
      <c r="B119" s="97"/>
      <c r="C119" s="32"/>
      <c r="D119" s="9"/>
      <c r="E119" s="98" t="e">
        <f t="shared" si="10"/>
        <v>#DIV/0!</v>
      </c>
      <c r="F119" s="98"/>
      <c r="G119" s="21">
        <f t="shared" si="11"/>
        <v>0</v>
      </c>
      <c r="H119" s="20">
        <v>35240454</v>
      </c>
      <c r="I119" s="21">
        <v>15.24</v>
      </c>
      <c r="J119" s="70"/>
      <c r="K119" s="74"/>
      <c r="L119" s="74"/>
      <c r="M119" s="15"/>
      <c r="N119" s="15"/>
      <c r="O119" s="15"/>
      <c r="P119" s="16"/>
      <c r="Q119" s="16"/>
      <c r="R119" s="16"/>
      <c r="S119" s="16"/>
      <c r="T119" s="16"/>
      <c r="U119" s="16"/>
      <c r="V119" s="16"/>
    </row>
    <row r="120" spans="1:22" x14ac:dyDescent="0.25">
      <c r="A120" s="96">
        <f t="shared" si="9"/>
        <v>35240455</v>
      </c>
      <c r="B120" s="97"/>
      <c r="C120" s="32"/>
      <c r="D120" s="9"/>
      <c r="E120" s="98" t="e">
        <f t="shared" si="10"/>
        <v>#DIV/0!</v>
      </c>
      <c r="F120" s="98"/>
      <c r="G120" s="21">
        <f t="shared" si="11"/>
        <v>0</v>
      </c>
      <c r="H120" s="20">
        <v>35240455</v>
      </c>
      <c r="I120" s="21">
        <v>20.309999999999999</v>
      </c>
      <c r="J120" s="70"/>
      <c r="K120" s="74"/>
      <c r="L120" s="74"/>
      <c r="M120" s="15"/>
      <c r="N120" s="15"/>
      <c r="O120" s="15"/>
      <c r="P120" s="16"/>
      <c r="Q120" s="16"/>
      <c r="R120" s="16"/>
      <c r="S120" s="16"/>
      <c r="T120" s="16"/>
      <c r="U120" s="16"/>
      <c r="V120" s="16"/>
    </row>
    <row r="121" spans="1:22" x14ac:dyDescent="0.25">
      <c r="A121" s="96">
        <f t="shared" si="9"/>
        <v>35240456</v>
      </c>
      <c r="B121" s="97"/>
      <c r="C121" s="32"/>
      <c r="D121" s="9"/>
      <c r="E121" s="98" t="e">
        <f t="shared" si="10"/>
        <v>#DIV/0!</v>
      </c>
      <c r="F121" s="98"/>
      <c r="G121" s="21">
        <f t="shared" si="11"/>
        <v>0</v>
      </c>
      <c r="H121" s="20">
        <v>35240456</v>
      </c>
      <c r="I121" s="21">
        <v>30.43</v>
      </c>
      <c r="J121" s="70"/>
      <c r="K121" s="74"/>
      <c r="L121" s="74"/>
      <c r="M121" s="15"/>
      <c r="N121" s="15"/>
      <c r="O121" s="15"/>
      <c r="P121" s="16"/>
      <c r="Q121" s="16"/>
      <c r="R121" s="16"/>
      <c r="S121" s="16"/>
      <c r="T121" s="16"/>
      <c r="U121" s="16"/>
      <c r="V121" s="16"/>
    </row>
    <row r="122" spans="1:22" x14ac:dyDescent="0.25">
      <c r="A122" s="96">
        <f t="shared" si="9"/>
        <v>35240460</v>
      </c>
      <c r="B122" s="97"/>
      <c r="C122" s="32"/>
      <c r="D122" s="9"/>
      <c r="E122" s="98" t="e">
        <f t="shared" si="10"/>
        <v>#DIV/0!</v>
      </c>
      <c r="F122" s="98"/>
      <c r="G122" s="21">
        <f t="shared" si="11"/>
        <v>0</v>
      </c>
      <c r="H122" s="20">
        <v>35240460</v>
      </c>
      <c r="I122" s="21">
        <v>11.84</v>
      </c>
      <c r="J122" s="70"/>
      <c r="K122" s="74"/>
      <c r="L122" s="74"/>
      <c r="M122" s="15"/>
      <c r="N122" s="15"/>
      <c r="O122" s="15"/>
      <c r="P122" s="16"/>
      <c r="Q122" s="16"/>
      <c r="R122" s="16"/>
      <c r="S122" s="16"/>
      <c r="T122" s="16"/>
      <c r="U122" s="16"/>
      <c r="V122" s="16"/>
    </row>
    <row r="123" spans="1:22" x14ac:dyDescent="0.25">
      <c r="A123" s="96">
        <f t="shared" si="9"/>
        <v>35240461</v>
      </c>
      <c r="B123" s="97"/>
      <c r="C123" s="32"/>
      <c r="D123" s="9"/>
      <c r="E123" s="98" t="e">
        <f t="shared" si="10"/>
        <v>#DIV/0!</v>
      </c>
      <c r="F123" s="98"/>
      <c r="G123" s="21">
        <f t="shared" si="11"/>
        <v>0</v>
      </c>
      <c r="H123" s="20">
        <v>35240461</v>
      </c>
      <c r="I123" s="21">
        <v>23.7</v>
      </c>
      <c r="J123" s="70"/>
      <c r="K123" s="74"/>
      <c r="L123" s="74"/>
      <c r="M123" s="15"/>
      <c r="N123" s="15"/>
      <c r="O123" s="15"/>
      <c r="P123" s="16"/>
      <c r="Q123" s="16"/>
      <c r="R123" s="16"/>
      <c r="S123" s="16"/>
      <c r="T123" s="16"/>
      <c r="U123" s="16"/>
      <c r="V123" s="16"/>
    </row>
    <row r="124" spans="1:22" x14ac:dyDescent="0.25">
      <c r="A124" s="96">
        <f t="shared" si="9"/>
        <v>35240462</v>
      </c>
      <c r="B124" s="97"/>
      <c r="C124" s="32"/>
      <c r="D124" s="9"/>
      <c r="E124" s="98" t="e">
        <f t="shared" si="10"/>
        <v>#DIV/0!</v>
      </c>
      <c r="F124" s="98"/>
      <c r="G124" s="21">
        <f t="shared" si="11"/>
        <v>0</v>
      </c>
      <c r="H124" s="20">
        <v>35240462</v>
      </c>
      <c r="I124" s="21">
        <v>47.36</v>
      </c>
      <c r="J124" s="70"/>
      <c r="K124" s="74"/>
      <c r="L124" s="74"/>
      <c r="M124" s="15"/>
      <c r="N124" s="15"/>
      <c r="O124" s="15"/>
      <c r="P124" s="16"/>
      <c r="Q124" s="16"/>
      <c r="R124" s="16"/>
      <c r="S124" s="16"/>
      <c r="T124" s="16"/>
      <c r="U124" s="16"/>
      <c r="V124" s="16"/>
    </row>
    <row r="125" spans="1:22" x14ac:dyDescent="0.25">
      <c r="A125" s="96">
        <f t="shared" si="9"/>
        <v>35240463</v>
      </c>
      <c r="B125" s="97"/>
      <c r="C125" s="32"/>
      <c r="D125" s="9"/>
      <c r="E125" s="98" t="e">
        <f t="shared" si="10"/>
        <v>#DIV/0!</v>
      </c>
      <c r="F125" s="98"/>
      <c r="G125" s="21">
        <f t="shared" si="11"/>
        <v>0</v>
      </c>
      <c r="H125" s="20">
        <v>35240463</v>
      </c>
      <c r="I125" s="21">
        <v>71.040000000000006</v>
      </c>
      <c r="J125" s="70"/>
      <c r="K125" s="74"/>
      <c r="L125" s="74"/>
      <c r="M125" s="15"/>
      <c r="N125" s="15"/>
      <c r="O125" s="15"/>
      <c r="P125" s="16"/>
      <c r="Q125" s="16"/>
      <c r="R125" s="16"/>
      <c r="S125" s="16"/>
      <c r="T125" s="16"/>
      <c r="U125" s="16"/>
      <c r="V125" s="16"/>
    </row>
    <row r="126" spans="1:22" x14ac:dyDescent="0.25">
      <c r="A126" s="96">
        <f t="shared" si="9"/>
        <v>35240464</v>
      </c>
      <c r="B126" s="97"/>
      <c r="C126" s="32"/>
      <c r="D126" s="9"/>
      <c r="E126" s="98" t="e">
        <f t="shared" si="10"/>
        <v>#DIV/0!</v>
      </c>
      <c r="F126" s="98"/>
      <c r="G126" s="21">
        <f t="shared" si="11"/>
        <v>0</v>
      </c>
      <c r="H126" s="20">
        <v>35240464</v>
      </c>
      <c r="I126" s="21">
        <v>106.59</v>
      </c>
      <c r="J126" s="70"/>
      <c r="K126" s="74"/>
      <c r="L126" s="74"/>
      <c r="M126" s="15"/>
      <c r="N126" s="15"/>
      <c r="O126" s="15"/>
      <c r="P126" s="16"/>
      <c r="Q126" s="16"/>
      <c r="R126" s="16"/>
      <c r="S126" s="16"/>
      <c r="T126" s="16"/>
      <c r="U126" s="16"/>
      <c r="V126" s="16"/>
    </row>
    <row r="127" spans="1:22" x14ac:dyDescent="0.25">
      <c r="A127" s="96">
        <f t="shared" si="9"/>
        <v>35240465</v>
      </c>
      <c r="B127" s="97"/>
      <c r="C127" s="32"/>
      <c r="D127" s="9"/>
      <c r="E127" s="98" t="e">
        <f t="shared" si="10"/>
        <v>#DIV/0!</v>
      </c>
      <c r="F127" s="98"/>
      <c r="G127" s="21">
        <f t="shared" si="11"/>
        <v>0</v>
      </c>
      <c r="H127" s="20">
        <v>35240465</v>
      </c>
      <c r="I127" s="21">
        <v>142.09</v>
      </c>
      <c r="J127" s="70"/>
      <c r="K127" s="74"/>
      <c r="L127" s="74"/>
      <c r="M127" s="15"/>
      <c r="N127" s="15"/>
      <c r="O127" s="15"/>
      <c r="P127" s="16"/>
      <c r="Q127" s="16"/>
      <c r="R127" s="16"/>
      <c r="S127" s="16"/>
      <c r="T127" s="16"/>
      <c r="U127" s="16"/>
      <c r="V127" s="16"/>
    </row>
    <row r="128" spans="1:22" x14ac:dyDescent="0.25">
      <c r="A128" s="96">
        <f t="shared" si="9"/>
        <v>35240466</v>
      </c>
      <c r="B128" s="97"/>
      <c r="C128" s="32"/>
      <c r="D128" s="9"/>
      <c r="E128" s="98" t="e">
        <f t="shared" si="10"/>
        <v>#DIV/0!</v>
      </c>
      <c r="F128" s="98"/>
      <c r="G128" s="21">
        <f t="shared" si="11"/>
        <v>0</v>
      </c>
      <c r="H128" s="20">
        <v>35240466</v>
      </c>
      <c r="I128" s="21">
        <v>213.13</v>
      </c>
      <c r="J128" s="70"/>
      <c r="K128" s="74"/>
      <c r="L128" s="74"/>
      <c r="M128" s="15"/>
      <c r="N128" s="15"/>
      <c r="O128" s="15"/>
      <c r="P128" s="16"/>
      <c r="Q128" s="16"/>
      <c r="R128" s="16"/>
      <c r="S128" s="16"/>
      <c r="T128" s="16"/>
      <c r="U128" s="16"/>
      <c r="V128" s="16"/>
    </row>
    <row r="129" spans="1:22" x14ac:dyDescent="0.25">
      <c r="A129" s="96">
        <f t="shared" si="9"/>
        <v>35240510</v>
      </c>
      <c r="B129" s="97"/>
      <c r="C129" s="32"/>
      <c r="D129" s="9"/>
      <c r="E129" s="98" t="e">
        <f t="shared" si="10"/>
        <v>#DIV/0!</v>
      </c>
      <c r="F129" s="98"/>
      <c r="G129" s="21">
        <f t="shared" si="11"/>
        <v>0</v>
      </c>
      <c r="H129" s="20">
        <v>35240510</v>
      </c>
      <c r="I129" s="21">
        <v>10.199999999999999</v>
      </c>
      <c r="J129" s="70"/>
      <c r="K129" s="74"/>
      <c r="L129" s="74"/>
      <c r="M129" s="15"/>
      <c r="N129" s="15"/>
      <c r="O129" s="15"/>
      <c r="P129" s="16"/>
      <c r="Q129" s="16"/>
      <c r="R129" s="16"/>
      <c r="S129" s="16"/>
      <c r="T129" s="16"/>
      <c r="U129" s="16"/>
      <c r="V129" s="16"/>
    </row>
    <row r="130" spans="1:22" x14ac:dyDescent="0.25">
      <c r="A130" s="96">
        <f t="shared" si="9"/>
        <v>35240511</v>
      </c>
      <c r="B130" s="97"/>
      <c r="C130" s="32"/>
      <c r="D130" s="9"/>
      <c r="E130" s="98" t="e">
        <f t="shared" si="10"/>
        <v>#DIV/0!</v>
      </c>
      <c r="F130" s="98"/>
      <c r="G130" s="21">
        <f t="shared" si="11"/>
        <v>0</v>
      </c>
      <c r="H130" s="20">
        <v>35240511</v>
      </c>
      <c r="I130" s="21">
        <v>20.399999999999999</v>
      </c>
      <c r="J130" s="70"/>
      <c r="K130" s="74"/>
      <c r="L130" s="74"/>
      <c r="M130" s="15"/>
      <c r="N130" s="15"/>
      <c r="O130" s="15"/>
      <c r="P130" s="16"/>
      <c r="Q130" s="16"/>
      <c r="R130" s="16"/>
      <c r="S130" s="16"/>
      <c r="T130" s="16"/>
      <c r="U130" s="16"/>
      <c r="V130" s="16"/>
    </row>
    <row r="131" spans="1:22" x14ac:dyDescent="0.25">
      <c r="A131" s="96">
        <f t="shared" si="9"/>
        <v>35240512</v>
      </c>
      <c r="B131" s="97"/>
      <c r="C131" s="32"/>
      <c r="D131" s="9"/>
      <c r="E131" s="98" t="e">
        <f t="shared" si="10"/>
        <v>#DIV/0!</v>
      </c>
      <c r="F131" s="98"/>
      <c r="G131" s="21">
        <f t="shared" si="11"/>
        <v>0</v>
      </c>
      <c r="H131" s="20">
        <v>35240512</v>
      </c>
      <c r="I131" s="21">
        <v>40.72</v>
      </c>
      <c r="J131" s="70"/>
      <c r="K131" s="74"/>
      <c r="L131" s="74"/>
      <c r="M131" s="15"/>
      <c r="N131" s="15"/>
      <c r="O131" s="15"/>
      <c r="P131" s="16"/>
      <c r="Q131" s="16"/>
      <c r="R131" s="16"/>
      <c r="S131" s="16"/>
      <c r="T131" s="16"/>
      <c r="U131" s="16"/>
      <c r="V131" s="16"/>
    </row>
    <row r="132" spans="1:22" x14ac:dyDescent="0.25">
      <c r="A132" s="96">
        <f t="shared" si="9"/>
        <v>35240513</v>
      </c>
      <c r="B132" s="97"/>
      <c r="C132" s="32"/>
      <c r="D132" s="9"/>
      <c r="E132" s="98" t="e">
        <f t="shared" si="10"/>
        <v>#DIV/0!</v>
      </c>
      <c r="F132" s="98"/>
      <c r="G132" s="21">
        <f t="shared" si="11"/>
        <v>0</v>
      </c>
      <c r="H132" s="20">
        <v>35240513</v>
      </c>
      <c r="I132" s="21">
        <v>61.14</v>
      </c>
      <c r="J132" s="70"/>
      <c r="K132" s="74"/>
      <c r="L132" s="74"/>
      <c r="M132" s="15"/>
      <c r="N132" s="15"/>
      <c r="O132" s="15"/>
      <c r="P132" s="16"/>
      <c r="Q132" s="16"/>
      <c r="R132" s="16"/>
      <c r="S132" s="16"/>
      <c r="T132" s="16"/>
      <c r="U132" s="16"/>
      <c r="V132" s="16"/>
    </row>
    <row r="133" spans="1:22" x14ac:dyDescent="0.25">
      <c r="A133" s="96">
        <f t="shared" si="9"/>
        <v>35240514</v>
      </c>
      <c r="B133" s="97"/>
      <c r="C133" s="32"/>
      <c r="D133" s="9"/>
      <c r="E133" s="98" t="e">
        <f t="shared" si="10"/>
        <v>#DIV/0!</v>
      </c>
      <c r="F133" s="98"/>
      <c r="G133" s="21">
        <f t="shared" si="11"/>
        <v>0</v>
      </c>
      <c r="H133" s="20">
        <v>35240514</v>
      </c>
      <c r="I133" s="21">
        <v>91.66</v>
      </c>
      <c r="J133" s="70"/>
      <c r="K133" s="74"/>
      <c r="L133" s="74"/>
      <c r="M133" s="15"/>
      <c r="N133" s="15"/>
      <c r="O133" s="15"/>
      <c r="P133" s="16"/>
      <c r="Q133" s="16"/>
      <c r="R133" s="16"/>
      <c r="S133" s="16"/>
      <c r="T133" s="16"/>
      <c r="U133" s="16"/>
      <c r="V133" s="16"/>
    </row>
    <row r="134" spans="1:22" x14ac:dyDescent="0.25">
      <c r="A134" s="96">
        <f t="shared" si="9"/>
        <v>35240515</v>
      </c>
      <c r="B134" s="97"/>
      <c r="C134" s="32"/>
      <c r="D134" s="9"/>
      <c r="E134" s="98" t="e">
        <f t="shared" si="10"/>
        <v>#DIV/0!</v>
      </c>
      <c r="F134" s="98"/>
      <c r="G134" s="21">
        <f t="shared" si="11"/>
        <v>0</v>
      </c>
      <c r="H134" s="20">
        <v>35240515</v>
      </c>
      <c r="I134" s="21">
        <v>122.22</v>
      </c>
      <c r="J134" s="70"/>
      <c r="K134" s="74"/>
      <c r="L134" s="74"/>
      <c r="M134" s="15"/>
      <c r="N134" s="15"/>
      <c r="O134" s="15"/>
      <c r="P134" s="16"/>
      <c r="Q134" s="16"/>
      <c r="R134" s="16"/>
      <c r="S134" s="16"/>
      <c r="T134" s="16"/>
      <c r="U134" s="16"/>
      <c r="V134" s="16"/>
    </row>
    <row r="135" spans="1:22" x14ac:dyDescent="0.25">
      <c r="A135" s="96">
        <f t="shared" si="9"/>
        <v>35240516</v>
      </c>
      <c r="B135" s="97"/>
      <c r="C135" s="32"/>
      <c r="D135" s="9"/>
      <c r="E135" s="98" t="e">
        <f t="shared" si="10"/>
        <v>#DIV/0!</v>
      </c>
      <c r="F135" s="98"/>
      <c r="G135" s="21">
        <f t="shared" si="11"/>
        <v>0</v>
      </c>
      <c r="H135" s="20">
        <v>35240516</v>
      </c>
      <c r="I135" s="21">
        <v>183.36</v>
      </c>
      <c r="J135" s="70"/>
      <c r="K135" s="74"/>
      <c r="L135" s="74"/>
      <c r="M135" s="15"/>
      <c r="N135" s="15"/>
      <c r="O135" s="15"/>
      <c r="P135" s="16"/>
      <c r="Q135" s="16"/>
      <c r="R135" s="16"/>
      <c r="S135" s="16"/>
      <c r="T135" s="16"/>
      <c r="U135" s="16"/>
      <c r="V135" s="16"/>
    </row>
    <row r="136" spans="1:22" x14ac:dyDescent="0.25">
      <c r="A136" s="96">
        <f t="shared" si="9"/>
        <v>35240519</v>
      </c>
      <c r="B136" s="97"/>
      <c r="C136" s="32"/>
      <c r="D136" s="9"/>
      <c r="E136" s="98" t="e">
        <f t="shared" si="10"/>
        <v>#DIV/0!</v>
      </c>
      <c r="F136" s="98"/>
      <c r="G136" s="21">
        <f t="shared" si="11"/>
        <v>0</v>
      </c>
      <c r="H136" s="20">
        <v>35240519</v>
      </c>
      <c r="I136" s="21">
        <v>10.199999999999999</v>
      </c>
      <c r="J136" s="70"/>
      <c r="K136" s="74"/>
      <c r="L136" s="74"/>
      <c r="M136" s="15"/>
      <c r="N136" s="15"/>
      <c r="O136" s="15"/>
      <c r="P136" s="16"/>
      <c r="Q136" s="16"/>
      <c r="R136" s="16"/>
      <c r="S136" s="16"/>
      <c r="T136" s="16"/>
      <c r="U136" s="16"/>
      <c r="V136" s="16"/>
    </row>
    <row r="137" spans="1:22" x14ac:dyDescent="0.25">
      <c r="A137" s="96">
        <f t="shared" si="9"/>
        <v>35240543</v>
      </c>
      <c r="B137" s="97"/>
      <c r="C137" s="32"/>
      <c r="D137" s="9"/>
      <c r="E137" s="98" t="e">
        <f t="shared" si="10"/>
        <v>#DIV/0!</v>
      </c>
      <c r="F137" s="98"/>
      <c r="G137" s="21">
        <f t="shared" si="11"/>
        <v>0</v>
      </c>
      <c r="H137" s="20">
        <v>35240543</v>
      </c>
      <c r="I137" s="21">
        <v>17.47</v>
      </c>
      <c r="J137" s="70"/>
      <c r="K137" s="74"/>
      <c r="L137" s="74"/>
      <c r="M137" s="15"/>
      <c r="N137" s="15"/>
      <c r="O137" s="15"/>
      <c r="P137" s="16"/>
      <c r="Q137" s="16"/>
      <c r="R137" s="16"/>
      <c r="S137" s="16"/>
      <c r="T137" s="16"/>
      <c r="U137" s="16"/>
      <c r="V137" s="16"/>
    </row>
    <row r="138" spans="1:22" x14ac:dyDescent="0.25">
      <c r="A138" s="96">
        <f t="shared" si="9"/>
        <v>35240544</v>
      </c>
      <c r="B138" s="97"/>
      <c r="C138" s="32"/>
      <c r="D138" s="9"/>
      <c r="E138" s="98" t="e">
        <f t="shared" si="10"/>
        <v>#DIV/0!</v>
      </c>
      <c r="F138" s="98"/>
      <c r="G138" s="21">
        <f t="shared" si="11"/>
        <v>0</v>
      </c>
      <c r="H138" s="20">
        <v>35240544</v>
      </c>
      <c r="I138" s="21">
        <v>26.21</v>
      </c>
      <c r="J138" s="70"/>
      <c r="K138" s="74"/>
      <c r="L138" s="74"/>
      <c r="M138" s="15"/>
      <c r="N138" s="15"/>
      <c r="O138" s="15"/>
      <c r="P138" s="16"/>
      <c r="Q138" s="16"/>
      <c r="R138" s="16"/>
      <c r="S138" s="16"/>
      <c r="T138" s="16"/>
      <c r="U138" s="16"/>
      <c r="V138" s="16"/>
    </row>
    <row r="139" spans="1:22" x14ac:dyDescent="0.25">
      <c r="A139" s="96">
        <f t="shared" si="9"/>
        <v>35240545</v>
      </c>
      <c r="B139" s="97"/>
      <c r="C139" s="32"/>
      <c r="D139" s="9"/>
      <c r="E139" s="98" t="e">
        <f t="shared" si="10"/>
        <v>#DIV/0!</v>
      </c>
      <c r="F139" s="98"/>
      <c r="G139" s="21">
        <f t="shared" si="11"/>
        <v>0</v>
      </c>
      <c r="H139" s="20">
        <v>35240545</v>
      </c>
      <c r="I139" s="21">
        <v>34.909999999999997</v>
      </c>
      <c r="J139" s="70"/>
      <c r="K139" s="74"/>
      <c r="L139" s="74"/>
      <c r="M139" s="15"/>
      <c r="N139" s="15"/>
      <c r="O139" s="15"/>
      <c r="P139" s="16"/>
      <c r="Q139" s="16"/>
      <c r="R139" s="16"/>
      <c r="S139" s="16"/>
      <c r="T139" s="16"/>
      <c r="U139" s="16"/>
      <c r="V139" s="16"/>
    </row>
    <row r="140" spans="1:22" x14ac:dyDescent="0.25">
      <c r="A140" s="96">
        <f t="shared" si="9"/>
        <v>35240546</v>
      </c>
      <c r="B140" s="97"/>
      <c r="C140" s="32"/>
      <c r="D140" s="9"/>
      <c r="E140" s="98" t="e">
        <f t="shared" si="10"/>
        <v>#DIV/0!</v>
      </c>
      <c r="F140" s="98"/>
      <c r="G140" s="21">
        <f t="shared" si="11"/>
        <v>0</v>
      </c>
      <c r="H140" s="20">
        <v>35240546</v>
      </c>
      <c r="I140" s="21">
        <v>52.37</v>
      </c>
      <c r="J140" s="70"/>
      <c r="K140" s="74"/>
      <c r="L140" s="74"/>
      <c r="M140" s="15"/>
      <c r="N140" s="15"/>
      <c r="O140" s="15"/>
      <c r="P140" s="16"/>
      <c r="Q140" s="16"/>
      <c r="R140" s="16"/>
      <c r="S140" s="16"/>
      <c r="T140" s="16"/>
      <c r="U140" s="16"/>
      <c r="V140" s="16"/>
    </row>
    <row r="141" spans="1:22" x14ac:dyDescent="0.25">
      <c r="A141" s="96">
        <f t="shared" si="9"/>
        <v>35240553</v>
      </c>
      <c r="B141" s="97"/>
      <c r="C141" s="32"/>
      <c r="D141" s="9"/>
      <c r="E141" s="98" t="e">
        <f t="shared" si="10"/>
        <v>#DIV/0!</v>
      </c>
      <c r="F141" s="98"/>
      <c r="G141" s="21">
        <f t="shared" si="11"/>
        <v>0</v>
      </c>
      <c r="H141" s="20">
        <v>35240553</v>
      </c>
      <c r="I141" s="21">
        <v>8.74</v>
      </c>
      <c r="J141" s="70"/>
      <c r="K141" s="74"/>
      <c r="L141" s="74"/>
      <c r="M141" s="15"/>
      <c r="N141" s="15"/>
      <c r="O141" s="15"/>
      <c r="P141" s="16"/>
      <c r="Q141" s="16"/>
      <c r="R141" s="16"/>
      <c r="S141" s="16"/>
      <c r="T141" s="16"/>
      <c r="U141" s="16"/>
      <c r="V141" s="16"/>
    </row>
    <row r="142" spans="1:22" x14ac:dyDescent="0.25">
      <c r="A142" s="96">
        <f t="shared" si="9"/>
        <v>35240554</v>
      </c>
      <c r="B142" s="97"/>
      <c r="C142" s="32"/>
      <c r="D142" s="9"/>
      <c r="E142" s="98" t="e">
        <f t="shared" si="10"/>
        <v>#DIV/0!</v>
      </c>
      <c r="F142" s="98"/>
      <c r="G142" s="21">
        <f t="shared" si="11"/>
        <v>0</v>
      </c>
      <c r="H142" s="20">
        <v>35240554</v>
      </c>
      <c r="I142" s="21">
        <v>13.1</v>
      </c>
      <c r="J142" s="70"/>
      <c r="K142" s="74"/>
      <c r="L142" s="74"/>
      <c r="M142" s="15"/>
      <c r="N142" s="15"/>
      <c r="O142" s="15"/>
      <c r="P142" s="16"/>
      <c r="Q142" s="16"/>
      <c r="R142" s="16"/>
      <c r="S142" s="16"/>
      <c r="T142" s="16"/>
      <c r="U142" s="16"/>
      <c r="V142" s="16"/>
    </row>
    <row r="143" spans="1:22" x14ac:dyDescent="0.25">
      <c r="A143" s="96">
        <f t="shared" si="9"/>
        <v>35240555</v>
      </c>
      <c r="B143" s="97"/>
      <c r="C143" s="32"/>
      <c r="D143" s="9"/>
      <c r="E143" s="98" t="e">
        <f t="shared" si="10"/>
        <v>#DIV/0!</v>
      </c>
      <c r="F143" s="98"/>
      <c r="G143" s="21">
        <f t="shared" si="11"/>
        <v>0</v>
      </c>
      <c r="H143" s="20">
        <v>35240555</v>
      </c>
      <c r="I143" s="21">
        <v>17.47</v>
      </c>
      <c r="J143" s="70"/>
      <c r="K143" s="74"/>
      <c r="L143" s="74"/>
      <c r="M143" s="15"/>
      <c r="N143" s="15"/>
      <c r="O143" s="15"/>
      <c r="P143" s="16"/>
      <c r="Q143" s="16"/>
      <c r="R143" s="16"/>
      <c r="S143" s="16"/>
      <c r="T143" s="16"/>
      <c r="U143" s="16"/>
      <c r="V143" s="16"/>
    </row>
    <row r="144" spans="1:22" x14ac:dyDescent="0.25">
      <c r="A144" s="96">
        <f t="shared" si="9"/>
        <v>35240556</v>
      </c>
      <c r="B144" s="97"/>
      <c r="C144" s="32"/>
      <c r="D144" s="9"/>
      <c r="E144" s="98" t="e">
        <f t="shared" si="10"/>
        <v>#DIV/0!</v>
      </c>
      <c r="F144" s="98"/>
      <c r="G144" s="21">
        <f t="shared" si="11"/>
        <v>0</v>
      </c>
      <c r="H144" s="20">
        <v>35240556</v>
      </c>
      <c r="I144" s="21">
        <v>26.22</v>
      </c>
      <c r="J144" s="70"/>
      <c r="K144" s="74"/>
      <c r="L144" s="74"/>
      <c r="M144" s="15"/>
      <c r="N144" s="15"/>
      <c r="O144" s="15"/>
      <c r="P144" s="16"/>
      <c r="Q144" s="16"/>
      <c r="R144" s="16"/>
      <c r="S144" s="16"/>
      <c r="T144" s="16"/>
      <c r="U144" s="16"/>
      <c r="V144" s="16"/>
    </row>
    <row r="145" spans="1:22" x14ac:dyDescent="0.25">
      <c r="A145" s="96">
        <f t="shared" si="9"/>
        <v>35240557</v>
      </c>
      <c r="B145" s="97"/>
      <c r="C145" s="32"/>
      <c r="D145" s="9"/>
      <c r="E145" s="98" t="e">
        <f t="shared" si="10"/>
        <v>#DIV/0!</v>
      </c>
      <c r="F145" s="98"/>
      <c r="G145" s="21">
        <f t="shared" si="11"/>
        <v>0</v>
      </c>
      <c r="H145" s="20">
        <v>35240557</v>
      </c>
      <c r="I145" s="21">
        <v>34.92</v>
      </c>
      <c r="J145" s="70"/>
      <c r="K145" s="74"/>
      <c r="L145" s="74"/>
      <c r="M145" s="15"/>
      <c r="N145" s="15"/>
      <c r="O145" s="15"/>
      <c r="P145" s="16"/>
      <c r="Q145" s="16"/>
      <c r="R145" s="16"/>
      <c r="S145" s="16"/>
      <c r="T145" s="16"/>
      <c r="U145" s="16"/>
      <c r="V145" s="16"/>
    </row>
    <row r="146" spans="1:22" x14ac:dyDescent="0.25">
      <c r="A146" s="96">
        <f t="shared" si="9"/>
        <v>35240558</v>
      </c>
      <c r="B146" s="97"/>
      <c r="C146" s="32"/>
      <c r="D146" s="9"/>
      <c r="E146" s="98" t="e">
        <f t="shared" si="10"/>
        <v>#DIV/0!</v>
      </c>
      <c r="F146" s="98"/>
      <c r="G146" s="21">
        <f t="shared" si="11"/>
        <v>0</v>
      </c>
      <c r="H146" s="20">
        <v>35240558</v>
      </c>
      <c r="I146" s="21">
        <v>43.68</v>
      </c>
      <c r="J146" s="70"/>
      <c r="K146" s="74"/>
      <c r="L146" s="74"/>
      <c r="M146" s="15"/>
      <c r="N146" s="15"/>
      <c r="O146" s="15"/>
      <c r="P146" s="16"/>
      <c r="Q146" s="16"/>
      <c r="R146" s="16"/>
      <c r="S146" s="16"/>
      <c r="T146" s="16"/>
      <c r="U146" s="16"/>
      <c r="V146" s="16"/>
    </row>
    <row r="147" spans="1:22" x14ac:dyDescent="0.25">
      <c r="A147" s="96">
        <f t="shared" si="9"/>
        <v>35240560</v>
      </c>
      <c r="B147" s="97"/>
      <c r="C147" s="32"/>
      <c r="D147" s="9"/>
      <c r="E147" s="98" t="e">
        <f t="shared" si="10"/>
        <v>#DIV/0!</v>
      </c>
      <c r="F147" s="98"/>
      <c r="G147" s="21">
        <f t="shared" si="11"/>
        <v>0</v>
      </c>
      <c r="H147" s="20">
        <v>35240560</v>
      </c>
      <c r="I147" s="21">
        <v>10.19</v>
      </c>
      <c r="J147" s="70"/>
      <c r="K147" s="74"/>
      <c r="L147" s="74"/>
      <c r="M147" s="15"/>
      <c r="N147" s="15"/>
      <c r="O147" s="15"/>
      <c r="P147" s="16"/>
      <c r="Q147" s="16"/>
      <c r="R147" s="16"/>
      <c r="S147" s="16"/>
      <c r="T147" s="16"/>
      <c r="U147" s="16"/>
      <c r="V147" s="16"/>
    </row>
    <row r="148" spans="1:22" x14ac:dyDescent="0.25">
      <c r="A148" s="96">
        <f t="shared" si="9"/>
        <v>35240561</v>
      </c>
      <c r="B148" s="97"/>
      <c r="C148" s="32"/>
      <c r="D148" s="9"/>
      <c r="E148" s="98" t="e">
        <f t="shared" si="10"/>
        <v>#DIV/0!</v>
      </c>
      <c r="F148" s="98"/>
      <c r="G148" s="21">
        <f t="shared" si="11"/>
        <v>0</v>
      </c>
      <c r="H148" s="20">
        <v>35240561</v>
      </c>
      <c r="I148" s="21">
        <v>20.399999999999999</v>
      </c>
      <c r="J148" s="70"/>
      <c r="K148" s="74"/>
      <c r="L148" s="74"/>
      <c r="M148" s="15"/>
      <c r="N148" s="15"/>
      <c r="O148" s="15"/>
      <c r="P148" s="16"/>
      <c r="Q148" s="16"/>
      <c r="R148" s="16"/>
      <c r="S148" s="16"/>
      <c r="T148" s="16"/>
      <c r="U148" s="16"/>
      <c r="V148" s="16"/>
    </row>
    <row r="149" spans="1:22" x14ac:dyDescent="0.25">
      <c r="A149" s="96">
        <f t="shared" si="9"/>
        <v>35240562</v>
      </c>
      <c r="B149" s="97"/>
      <c r="C149" s="32"/>
      <c r="D149" s="9"/>
      <c r="E149" s="98" t="e">
        <f t="shared" si="10"/>
        <v>#DIV/0!</v>
      </c>
      <c r="F149" s="98"/>
      <c r="G149" s="21">
        <f t="shared" si="11"/>
        <v>0</v>
      </c>
      <c r="H149" s="20">
        <v>35240562</v>
      </c>
      <c r="I149" s="21">
        <v>40.72</v>
      </c>
      <c r="J149" s="70"/>
      <c r="K149" s="74"/>
      <c r="L149" s="74"/>
      <c r="M149" s="15"/>
      <c r="N149" s="15"/>
      <c r="O149" s="15"/>
      <c r="P149" s="16"/>
      <c r="Q149" s="16"/>
      <c r="R149" s="16"/>
      <c r="S149" s="16"/>
      <c r="T149" s="16"/>
      <c r="U149" s="16"/>
      <c r="V149" s="16"/>
    </row>
    <row r="150" spans="1:22" x14ac:dyDescent="0.25">
      <c r="A150" s="96">
        <f t="shared" si="9"/>
        <v>35240563</v>
      </c>
      <c r="B150" s="97"/>
      <c r="C150" s="32"/>
      <c r="D150" s="9"/>
      <c r="E150" s="98" t="e">
        <f t="shared" si="10"/>
        <v>#DIV/0!</v>
      </c>
      <c r="F150" s="98"/>
      <c r="G150" s="21">
        <f t="shared" si="11"/>
        <v>0</v>
      </c>
      <c r="H150" s="20">
        <v>35240563</v>
      </c>
      <c r="I150" s="21">
        <v>61.14</v>
      </c>
      <c r="J150" s="70"/>
      <c r="K150" s="74"/>
      <c r="L150" s="74"/>
      <c r="M150" s="15"/>
      <c r="N150" s="15"/>
      <c r="O150" s="15"/>
      <c r="P150" s="16"/>
      <c r="Q150" s="16"/>
      <c r="R150" s="16"/>
      <c r="S150" s="16"/>
      <c r="T150" s="16"/>
      <c r="U150" s="16"/>
      <c r="V150" s="16"/>
    </row>
    <row r="151" spans="1:22" x14ac:dyDescent="0.25">
      <c r="A151" s="96">
        <f t="shared" si="9"/>
        <v>35240564</v>
      </c>
      <c r="B151" s="97"/>
      <c r="C151" s="32"/>
      <c r="D151" s="9"/>
      <c r="E151" s="98" t="e">
        <f t="shared" si="10"/>
        <v>#DIV/0!</v>
      </c>
      <c r="F151" s="98"/>
      <c r="G151" s="21">
        <f t="shared" si="11"/>
        <v>0</v>
      </c>
      <c r="H151" s="20">
        <v>35240564</v>
      </c>
      <c r="I151" s="21">
        <v>91.66</v>
      </c>
      <c r="J151" s="70"/>
      <c r="K151" s="74"/>
      <c r="L151" s="74"/>
      <c r="M151" s="15"/>
      <c r="N151" s="15"/>
      <c r="O151" s="15"/>
      <c r="P151" s="16"/>
      <c r="Q151" s="16"/>
      <c r="R151" s="16"/>
      <c r="S151" s="16"/>
      <c r="T151" s="16"/>
      <c r="U151" s="16"/>
      <c r="V151" s="16"/>
    </row>
    <row r="152" spans="1:22" x14ac:dyDescent="0.25">
      <c r="A152" s="96">
        <f t="shared" si="9"/>
        <v>35240565</v>
      </c>
      <c r="B152" s="97"/>
      <c r="C152" s="32"/>
      <c r="D152" s="9"/>
      <c r="E152" s="98" t="e">
        <f t="shared" si="10"/>
        <v>#DIV/0!</v>
      </c>
      <c r="F152" s="98"/>
      <c r="G152" s="21">
        <f t="shared" si="11"/>
        <v>0</v>
      </c>
      <c r="H152" s="20">
        <v>35240565</v>
      </c>
      <c r="I152" s="21">
        <v>122.22</v>
      </c>
      <c r="J152" s="70"/>
      <c r="K152" s="74"/>
      <c r="L152" s="74"/>
      <c r="M152" s="15"/>
      <c r="N152" s="15"/>
      <c r="O152" s="15"/>
      <c r="P152" s="16"/>
      <c r="Q152" s="16"/>
      <c r="R152" s="16"/>
      <c r="S152" s="16"/>
      <c r="T152" s="16"/>
      <c r="U152" s="16"/>
      <c r="V152" s="16"/>
    </row>
    <row r="153" spans="1:22" x14ac:dyDescent="0.25">
      <c r="A153" s="96">
        <f t="shared" si="9"/>
        <v>35240566</v>
      </c>
      <c r="B153" s="97"/>
      <c r="C153" s="32"/>
      <c r="D153" s="9"/>
      <c r="E153" s="98" t="e">
        <f t="shared" si="10"/>
        <v>#DIV/0!</v>
      </c>
      <c r="F153" s="98"/>
      <c r="G153" s="21">
        <f t="shared" si="11"/>
        <v>0</v>
      </c>
      <c r="H153" s="20">
        <v>35240566</v>
      </c>
      <c r="I153" s="21">
        <v>183.36</v>
      </c>
      <c r="J153" s="70"/>
      <c r="K153" s="74"/>
      <c r="L153" s="74"/>
      <c r="M153" s="15"/>
      <c r="N153" s="15"/>
      <c r="O153" s="15"/>
      <c r="P153" s="16"/>
      <c r="Q153" s="16"/>
      <c r="R153" s="16"/>
      <c r="S153" s="16"/>
      <c r="T153" s="16"/>
      <c r="U153" s="16"/>
      <c r="V153" s="16"/>
    </row>
    <row r="154" spans="1:22" x14ac:dyDescent="0.25">
      <c r="A154" s="96">
        <f t="shared" si="9"/>
        <v>35240600</v>
      </c>
      <c r="B154" s="97"/>
      <c r="C154" s="32"/>
      <c r="D154" s="9"/>
      <c r="E154" s="98" t="e">
        <f t="shared" si="10"/>
        <v>#DIV/0!</v>
      </c>
      <c r="F154" s="98"/>
      <c r="G154" s="21">
        <f t="shared" si="11"/>
        <v>0</v>
      </c>
      <c r="H154" s="20">
        <v>35240600</v>
      </c>
      <c r="I154" s="21">
        <v>61.51</v>
      </c>
      <c r="J154" s="70"/>
      <c r="K154" s="74"/>
      <c r="L154" s="74"/>
      <c r="M154" s="15"/>
      <c r="N154" s="15"/>
      <c r="O154" s="15"/>
      <c r="P154" s="16"/>
      <c r="Q154" s="16"/>
      <c r="R154" s="16"/>
      <c r="S154" s="16"/>
      <c r="T154" s="16"/>
      <c r="U154" s="16"/>
      <c r="V154" s="16"/>
    </row>
    <row r="155" spans="1:22" x14ac:dyDescent="0.25">
      <c r="A155" s="96">
        <f t="shared" si="9"/>
        <v>35240609</v>
      </c>
      <c r="B155" s="97"/>
      <c r="C155" s="32"/>
      <c r="D155" s="9"/>
      <c r="E155" s="98" t="e">
        <f t="shared" si="10"/>
        <v>#DIV/0!</v>
      </c>
      <c r="F155" s="98"/>
      <c r="G155" s="20">
        <f t="shared" si="11"/>
        <v>0</v>
      </c>
      <c r="H155" s="20">
        <v>35240609</v>
      </c>
      <c r="I155" s="21">
        <v>123.08</v>
      </c>
      <c r="J155" s="70"/>
      <c r="K155" s="74"/>
      <c r="L155" s="74"/>
      <c r="M155" s="15"/>
      <c r="N155" s="15"/>
      <c r="O155" s="15"/>
      <c r="P155" s="16"/>
      <c r="Q155" s="16"/>
      <c r="R155" s="16"/>
      <c r="S155" s="16"/>
      <c r="T155" s="16"/>
      <c r="U155" s="16"/>
      <c r="V155" s="16"/>
    </row>
    <row r="156" spans="1:22" x14ac:dyDescent="0.25">
      <c r="A156" s="96">
        <f t="shared" si="9"/>
        <v>35240770</v>
      </c>
      <c r="B156" s="97"/>
      <c r="C156" s="32"/>
      <c r="D156" s="9"/>
      <c r="E156" s="98" t="e">
        <f t="shared" si="10"/>
        <v>#DIV/0!</v>
      </c>
      <c r="F156" s="98"/>
      <c r="G156" s="20">
        <f t="shared" si="11"/>
        <v>0</v>
      </c>
      <c r="H156" s="20">
        <v>35240770</v>
      </c>
      <c r="I156" s="21">
        <v>9.23</v>
      </c>
      <c r="J156" s="70"/>
      <c r="K156" s="74"/>
      <c r="L156" s="74"/>
      <c r="M156" s="15"/>
      <c r="N156" s="15"/>
      <c r="O156" s="15"/>
      <c r="P156" s="16"/>
      <c r="Q156" s="16"/>
      <c r="R156" s="16"/>
      <c r="S156" s="16"/>
      <c r="T156" s="16"/>
      <c r="U156" s="16"/>
      <c r="V156" s="16"/>
    </row>
    <row r="157" spans="1:22" x14ac:dyDescent="0.25">
      <c r="A157" s="96">
        <f t="shared" si="9"/>
        <v>35240771</v>
      </c>
      <c r="B157" s="97"/>
      <c r="C157" s="32"/>
      <c r="D157" s="9"/>
      <c r="E157" s="98" t="e">
        <f t="shared" si="10"/>
        <v>#DIV/0!</v>
      </c>
      <c r="F157" s="98"/>
      <c r="G157" s="20">
        <f t="shared" si="11"/>
        <v>0</v>
      </c>
      <c r="H157" s="20">
        <v>35240771</v>
      </c>
      <c r="I157" s="21">
        <v>18.48</v>
      </c>
      <c r="J157" s="70"/>
      <c r="K157" s="74"/>
      <c r="L157" s="74"/>
      <c r="M157" s="15"/>
      <c r="N157" s="15"/>
      <c r="O157" s="15"/>
      <c r="P157" s="16"/>
      <c r="Q157" s="16"/>
      <c r="R157" s="16"/>
      <c r="S157" s="16"/>
      <c r="T157" s="16"/>
      <c r="U157" s="16"/>
      <c r="V157" s="16"/>
    </row>
    <row r="158" spans="1:22" x14ac:dyDescent="0.25">
      <c r="A158" s="96">
        <f t="shared" si="9"/>
        <v>35240772</v>
      </c>
      <c r="B158" s="97"/>
      <c r="C158" s="32"/>
      <c r="D158" s="9"/>
      <c r="E158" s="98" t="e">
        <f t="shared" si="10"/>
        <v>#DIV/0!</v>
      </c>
      <c r="F158" s="98"/>
      <c r="G158" s="20">
        <f t="shared" si="11"/>
        <v>0</v>
      </c>
      <c r="H158" s="20">
        <v>35240772</v>
      </c>
      <c r="I158" s="21">
        <v>36.92</v>
      </c>
      <c r="J158" s="70"/>
      <c r="K158" s="74"/>
      <c r="L158" s="74"/>
      <c r="M158" s="15"/>
      <c r="N158" s="15"/>
      <c r="O158" s="15"/>
      <c r="P158" s="16"/>
      <c r="Q158" s="16"/>
      <c r="R158" s="16"/>
      <c r="S158" s="16"/>
      <c r="T158" s="16"/>
      <c r="U158" s="16"/>
      <c r="V158" s="16"/>
    </row>
    <row r="159" spans="1:22" x14ac:dyDescent="0.25">
      <c r="A159" s="96">
        <f t="shared" si="9"/>
        <v>35240773</v>
      </c>
      <c r="B159" s="97"/>
      <c r="C159" s="32"/>
      <c r="D159" s="9"/>
      <c r="E159" s="98" t="e">
        <f t="shared" si="10"/>
        <v>#DIV/0!</v>
      </c>
      <c r="F159" s="98"/>
      <c r="G159" s="20">
        <f t="shared" si="11"/>
        <v>0</v>
      </c>
      <c r="H159" s="20">
        <v>35240773</v>
      </c>
      <c r="I159" s="21">
        <v>55.42</v>
      </c>
      <c r="J159" s="70"/>
      <c r="K159" s="74"/>
      <c r="L159" s="74"/>
      <c r="M159" s="15"/>
      <c r="N159" s="15"/>
      <c r="O159" s="15"/>
      <c r="P159" s="16"/>
      <c r="Q159" s="16"/>
      <c r="R159" s="16"/>
      <c r="S159" s="16"/>
      <c r="T159" s="16"/>
      <c r="U159" s="16"/>
      <c r="V159" s="16"/>
    </row>
    <row r="160" spans="1:22" x14ac:dyDescent="0.25">
      <c r="G160" s="5"/>
      <c r="H160" s="5"/>
      <c r="I160" s="70"/>
      <c r="J160" s="70"/>
      <c r="K160" s="74"/>
      <c r="L160" s="74"/>
      <c r="M160" s="15"/>
      <c r="N160" s="15"/>
      <c r="O160" s="15"/>
      <c r="P160" s="16"/>
      <c r="Q160" s="16"/>
      <c r="R160" s="16"/>
      <c r="S160" s="16"/>
      <c r="T160" s="16"/>
      <c r="U160" s="16"/>
      <c r="V160" s="16"/>
    </row>
    <row r="161" spans="7:22" x14ac:dyDescent="0.25">
      <c r="G161" s="5"/>
      <c r="H161" s="5"/>
      <c r="I161" s="70"/>
      <c r="J161" s="70"/>
      <c r="K161" s="74"/>
      <c r="L161" s="74"/>
      <c r="M161" s="15"/>
      <c r="N161" s="15"/>
      <c r="O161" s="15"/>
      <c r="P161" s="16"/>
      <c r="Q161" s="16"/>
      <c r="R161" s="16"/>
      <c r="S161" s="16"/>
      <c r="T161" s="16"/>
      <c r="U161" s="16"/>
      <c r="V161" s="16"/>
    </row>
    <row r="162" spans="7:22" x14ac:dyDescent="0.25">
      <c r="G162" s="5"/>
      <c r="H162" s="5"/>
      <c r="I162" s="70"/>
      <c r="J162" s="70"/>
      <c r="K162" s="74"/>
      <c r="L162" s="74"/>
      <c r="M162" s="15"/>
      <c r="N162" s="15"/>
      <c r="O162" s="15"/>
      <c r="P162" s="16"/>
      <c r="Q162" s="16"/>
      <c r="R162" s="16"/>
      <c r="S162" s="16"/>
      <c r="T162" s="16"/>
      <c r="U162" s="16"/>
      <c r="V162" s="16"/>
    </row>
    <row r="163" spans="7:22" x14ac:dyDescent="0.25">
      <c r="G163" s="5"/>
      <c r="H163" s="5"/>
      <c r="I163" s="70"/>
      <c r="J163" s="70"/>
      <c r="K163" s="74"/>
      <c r="L163" s="74"/>
      <c r="M163" s="15"/>
      <c r="N163" s="15"/>
      <c r="O163" s="15"/>
      <c r="P163" s="16"/>
      <c r="Q163" s="16"/>
      <c r="R163" s="16"/>
      <c r="S163" s="16"/>
      <c r="T163" s="16"/>
      <c r="U163" s="16"/>
      <c r="V163" s="16"/>
    </row>
    <row r="164" spans="7:22" x14ac:dyDescent="0.25">
      <c r="K164" s="15"/>
      <c r="L164" s="15"/>
      <c r="M164" s="15"/>
      <c r="N164" s="15"/>
      <c r="O164" s="15"/>
      <c r="P164" s="16"/>
      <c r="Q164" s="16"/>
      <c r="R164" s="16"/>
      <c r="S164" s="16"/>
      <c r="T164" s="16"/>
      <c r="U164" s="16"/>
      <c r="V164" s="16"/>
    </row>
  </sheetData>
  <sheetProtection algorithmName="SHA-512" hashValue="vZ7LLvzU+9ldB32SSmZq576DjJNTedxzMCDrfBHcsayAaJ469mGi3nDWH8uDRCk506KAR+ZiEwh5ib2f0ERE4A==" saltValue="LqWtVc2+QK0jdBIGv9alvg==" spinCount="100000" sheet="1" objects="1" scenarios="1"/>
  <protectedRanges>
    <protectedRange sqref="H2:H7" name="Bereich2_2"/>
    <protectedRange sqref="J2:J7" name="Bereich7_2"/>
    <protectedRange sqref="B8" name="Bereich1"/>
    <protectedRange sqref="B10" name="Bereich2"/>
    <protectedRange sqref="F10" name="Bereich4"/>
    <protectedRange sqref="F12" name="Bereich7"/>
    <protectedRange sqref="C16:C159" name="Bereich8"/>
    <protectedRange sqref="F8:F9" name="Bereich10"/>
  </protectedRanges>
  <mergeCells count="299">
    <mergeCell ref="A65:B65"/>
    <mergeCell ref="E65:F65"/>
    <mergeCell ref="A1:F1"/>
    <mergeCell ref="A2:F2"/>
    <mergeCell ref="A4:F4"/>
    <mergeCell ref="A5:F5"/>
    <mergeCell ref="A6:F6"/>
    <mergeCell ref="B8:D8"/>
    <mergeCell ref="A18:B18"/>
    <mergeCell ref="E18:F18"/>
    <mergeCell ref="A19:B19"/>
    <mergeCell ref="E19:F19"/>
    <mergeCell ref="A17:B17"/>
    <mergeCell ref="E17:F17"/>
    <mergeCell ref="A20:B20"/>
    <mergeCell ref="E20:F20"/>
    <mergeCell ref="A33:B33"/>
    <mergeCell ref="E33:F33"/>
    <mergeCell ref="A29:B29"/>
    <mergeCell ref="E29:F29"/>
    <mergeCell ref="A30:B30"/>
    <mergeCell ref="E30:F30"/>
    <mergeCell ref="A31:B31"/>
    <mergeCell ref="E31:F31"/>
    <mergeCell ref="G11:I13"/>
    <mergeCell ref="A14:B15"/>
    <mergeCell ref="C14:D15"/>
    <mergeCell ref="E14:F15"/>
    <mergeCell ref="A24:B24"/>
    <mergeCell ref="E24:F24"/>
    <mergeCell ref="A16:B16"/>
    <mergeCell ref="E16:F16"/>
    <mergeCell ref="A32:B32"/>
    <mergeCell ref="E32:F32"/>
    <mergeCell ref="A21:B21"/>
    <mergeCell ref="E21:F21"/>
    <mergeCell ref="A22:B22"/>
    <mergeCell ref="E22:F22"/>
    <mergeCell ref="A23:B23"/>
    <mergeCell ref="E23:F23"/>
    <mergeCell ref="A25:B25"/>
    <mergeCell ref="E25:F25"/>
    <mergeCell ref="A26:B26"/>
    <mergeCell ref="E26:F26"/>
    <mergeCell ref="A27:B27"/>
    <mergeCell ref="E27:F27"/>
    <mergeCell ref="A28:B28"/>
    <mergeCell ref="E28:F28"/>
    <mergeCell ref="A37:B37"/>
    <mergeCell ref="E37:F37"/>
    <mergeCell ref="A38:B38"/>
    <mergeCell ref="E38:F38"/>
    <mergeCell ref="A39:B39"/>
    <mergeCell ref="E39:F39"/>
    <mergeCell ref="A34:B34"/>
    <mergeCell ref="E34:F34"/>
    <mergeCell ref="A35:B35"/>
    <mergeCell ref="E35:F35"/>
    <mergeCell ref="A36:B36"/>
    <mergeCell ref="E36:F36"/>
    <mergeCell ref="A43:B43"/>
    <mergeCell ref="E43:F43"/>
    <mergeCell ref="A44:B44"/>
    <mergeCell ref="E44:F44"/>
    <mergeCell ref="A45:B45"/>
    <mergeCell ref="E45:F45"/>
    <mergeCell ref="A40:B40"/>
    <mergeCell ref="E40:F40"/>
    <mergeCell ref="A41:B41"/>
    <mergeCell ref="E41:F41"/>
    <mergeCell ref="A42:B42"/>
    <mergeCell ref="E42:F42"/>
    <mergeCell ref="A49:B49"/>
    <mergeCell ref="E49:F49"/>
    <mergeCell ref="A50:B50"/>
    <mergeCell ref="E50:F50"/>
    <mergeCell ref="A51:B51"/>
    <mergeCell ref="E51:F51"/>
    <mergeCell ref="A46:B46"/>
    <mergeCell ref="E46:F46"/>
    <mergeCell ref="A47:B47"/>
    <mergeCell ref="E47:F47"/>
    <mergeCell ref="A48:B48"/>
    <mergeCell ref="E48:F48"/>
    <mergeCell ref="A55:B55"/>
    <mergeCell ref="E55:F55"/>
    <mergeCell ref="A56:B56"/>
    <mergeCell ref="E56:F56"/>
    <mergeCell ref="A57:B57"/>
    <mergeCell ref="E57:F57"/>
    <mergeCell ref="A52:B52"/>
    <mergeCell ref="E52:F52"/>
    <mergeCell ref="A53:B53"/>
    <mergeCell ref="E53:F53"/>
    <mergeCell ref="A54:B54"/>
    <mergeCell ref="E54:F54"/>
    <mergeCell ref="A68:B68"/>
    <mergeCell ref="E68:F68"/>
    <mergeCell ref="A69:B69"/>
    <mergeCell ref="E69:F69"/>
    <mergeCell ref="A70:B70"/>
    <mergeCell ref="E70:F70"/>
    <mergeCell ref="A58:B58"/>
    <mergeCell ref="E58:F58"/>
    <mergeCell ref="A66:B66"/>
    <mergeCell ref="E66:F66"/>
    <mergeCell ref="A67:B67"/>
    <mergeCell ref="E67:F67"/>
    <mergeCell ref="A59:B59"/>
    <mergeCell ref="E59:F59"/>
    <mergeCell ref="A60:B60"/>
    <mergeCell ref="E60:F60"/>
    <mergeCell ref="A61:B61"/>
    <mergeCell ref="E61:F61"/>
    <mergeCell ref="A62:B62"/>
    <mergeCell ref="E62:F62"/>
    <mergeCell ref="A63:B63"/>
    <mergeCell ref="E63:F63"/>
    <mergeCell ref="A64:B64"/>
    <mergeCell ref="E64:F64"/>
    <mergeCell ref="A74:B74"/>
    <mergeCell ref="E74:F74"/>
    <mergeCell ref="A75:B75"/>
    <mergeCell ref="E75:F75"/>
    <mergeCell ref="A76:B76"/>
    <mergeCell ref="E76:F76"/>
    <mergeCell ref="A71:B71"/>
    <mergeCell ref="E71:F71"/>
    <mergeCell ref="A72:B72"/>
    <mergeCell ref="E72:F72"/>
    <mergeCell ref="A73:B73"/>
    <mergeCell ref="E73:F73"/>
    <mergeCell ref="A80:B80"/>
    <mergeCell ref="E80:F80"/>
    <mergeCell ref="A81:B81"/>
    <mergeCell ref="E81:F81"/>
    <mergeCell ref="A82:B82"/>
    <mergeCell ref="E82:F82"/>
    <mergeCell ref="A77:B77"/>
    <mergeCell ref="E77:F77"/>
    <mergeCell ref="A78:B78"/>
    <mergeCell ref="E78:F78"/>
    <mergeCell ref="A79:B79"/>
    <mergeCell ref="E79:F79"/>
    <mergeCell ref="A86:B86"/>
    <mergeCell ref="E86:F86"/>
    <mergeCell ref="A87:B87"/>
    <mergeCell ref="E87:F87"/>
    <mergeCell ref="A88:B88"/>
    <mergeCell ref="E88:F88"/>
    <mergeCell ref="A83:B83"/>
    <mergeCell ref="E83:F83"/>
    <mergeCell ref="A84:B84"/>
    <mergeCell ref="E84:F84"/>
    <mergeCell ref="A85:B85"/>
    <mergeCell ref="E85:F85"/>
    <mergeCell ref="A92:B92"/>
    <mergeCell ref="E92:F92"/>
    <mergeCell ref="A93:B93"/>
    <mergeCell ref="E93:F93"/>
    <mergeCell ref="A94:B94"/>
    <mergeCell ref="E94:F94"/>
    <mergeCell ref="A89:B89"/>
    <mergeCell ref="E89:F89"/>
    <mergeCell ref="A90:B90"/>
    <mergeCell ref="E90:F90"/>
    <mergeCell ref="A91:B91"/>
    <mergeCell ref="E91:F91"/>
    <mergeCell ref="A98:B98"/>
    <mergeCell ref="E98:F98"/>
    <mergeCell ref="A99:B99"/>
    <mergeCell ref="E99:F99"/>
    <mergeCell ref="A100:B100"/>
    <mergeCell ref="E100:F100"/>
    <mergeCell ref="A95:B95"/>
    <mergeCell ref="E95:F95"/>
    <mergeCell ref="A96:B96"/>
    <mergeCell ref="E96:F96"/>
    <mergeCell ref="A97:B97"/>
    <mergeCell ref="E97:F97"/>
    <mergeCell ref="A104:B104"/>
    <mergeCell ref="E104:F104"/>
    <mergeCell ref="A105:B105"/>
    <mergeCell ref="E105:F105"/>
    <mergeCell ref="A106:B106"/>
    <mergeCell ref="E106:F106"/>
    <mergeCell ref="A101:B101"/>
    <mergeCell ref="E101:F101"/>
    <mergeCell ref="A102:B102"/>
    <mergeCell ref="E102:F102"/>
    <mergeCell ref="A103:B103"/>
    <mergeCell ref="E103:F103"/>
    <mergeCell ref="A110:B110"/>
    <mergeCell ref="E110:F110"/>
    <mergeCell ref="A111:B111"/>
    <mergeCell ref="E111:F111"/>
    <mergeCell ref="A112:B112"/>
    <mergeCell ref="E112:F112"/>
    <mergeCell ref="A107:B107"/>
    <mergeCell ref="E107:F107"/>
    <mergeCell ref="A108:B108"/>
    <mergeCell ref="E108:F108"/>
    <mergeCell ref="A109:B109"/>
    <mergeCell ref="E109:F109"/>
    <mergeCell ref="A116:B116"/>
    <mergeCell ref="E116:F116"/>
    <mergeCell ref="A117:B117"/>
    <mergeCell ref="E117:F117"/>
    <mergeCell ref="A118:B118"/>
    <mergeCell ref="E118:F118"/>
    <mergeCell ref="A113:B113"/>
    <mergeCell ref="E113:F113"/>
    <mergeCell ref="A114:B114"/>
    <mergeCell ref="E114:F114"/>
    <mergeCell ref="A115:B115"/>
    <mergeCell ref="E115:F115"/>
    <mergeCell ref="A122:B122"/>
    <mergeCell ref="E122:F122"/>
    <mergeCell ref="A123:B123"/>
    <mergeCell ref="E123:F123"/>
    <mergeCell ref="A124:B124"/>
    <mergeCell ref="E124:F124"/>
    <mergeCell ref="A119:B119"/>
    <mergeCell ref="E119:F119"/>
    <mergeCell ref="A120:B120"/>
    <mergeCell ref="E120:F120"/>
    <mergeCell ref="A121:B121"/>
    <mergeCell ref="E121:F121"/>
    <mergeCell ref="A128:B128"/>
    <mergeCell ref="E128:F128"/>
    <mergeCell ref="A129:B129"/>
    <mergeCell ref="E129:F129"/>
    <mergeCell ref="A130:B130"/>
    <mergeCell ref="E130:F130"/>
    <mergeCell ref="A125:B125"/>
    <mergeCell ref="E125:F125"/>
    <mergeCell ref="A126:B126"/>
    <mergeCell ref="E126:F126"/>
    <mergeCell ref="A127:B127"/>
    <mergeCell ref="E127:F127"/>
    <mergeCell ref="A134:B134"/>
    <mergeCell ref="E134:F134"/>
    <mergeCell ref="A135:B135"/>
    <mergeCell ref="E135:F135"/>
    <mergeCell ref="A136:B136"/>
    <mergeCell ref="E136:F136"/>
    <mergeCell ref="A131:B131"/>
    <mergeCell ref="E131:F131"/>
    <mergeCell ref="A132:B132"/>
    <mergeCell ref="E132:F132"/>
    <mergeCell ref="A133:B133"/>
    <mergeCell ref="E133:F133"/>
    <mergeCell ref="E145:F145"/>
    <mergeCell ref="A140:B140"/>
    <mergeCell ref="E140:F140"/>
    <mergeCell ref="A141:B141"/>
    <mergeCell ref="E141:F141"/>
    <mergeCell ref="A142:B142"/>
    <mergeCell ref="E142:F142"/>
    <mergeCell ref="A137:B137"/>
    <mergeCell ref="E137:F137"/>
    <mergeCell ref="A138:B138"/>
    <mergeCell ref="E138:F138"/>
    <mergeCell ref="A139:B139"/>
    <mergeCell ref="E139:F139"/>
    <mergeCell ref="G1:J1"/>
    <mergeCell ref="A152:B152"/>
    <mergeCell ref="E152:F152"/>
    <mergeCell ref="A153:B153"/>
    <mergeCell ref="E153:F153"/>
    <mergeCell ref="A154:B154"/>
    <mergeCell ref="E154:F154"/>
    <mergeCell ref="A149:B149"/>
    <mergeCell ref="E149:F149"/>
    <mergeCell ref="A150:B150"/>
    <mergeCell ref="E150:F150"/>
    <mergeCell ref="A151:B151"/>
    <mergeCell ref="E151:F151"/>
    <mergeCell ref="A146:B146"/>
    <mergeCell ref="E146:F146"/>
    <mergeCell ref="A147:B147"/>
    <mergeCell ref="E147:F147"/>
    <mergeCell ref="A148:B148"/>
    <mergeCell ref="E148:F148"/>
    <mergeCell ref="A143:B143"/>
    <mergeCell ref="E143:F143"/>
    <mergeCell ref="A144:B144"/>
    <mergeCell ref="E144:F144"/>
    <mergeCell ref="A145:B145"/>
    <mergeCell ref="A155:B155"/>
    <mergeCell ref="E155:F155"/>
    <mergeCell ref="A156:B156"/>
    <mergeCell ref="E156:F156"/>
    <mergeCell ref="A157:B157"/>
    <mergeCell ref="E157:F157"/>
    <mergeCell ref="A158:B158"/>
    <mergeCell ref="E158:F158"/>
    <mergeCell ref="A159:B159"/>
    <mergeCell ref="E159:F15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>
    <oddFooter>&amp;R&amp;8&amp;P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3"/>
  <sheetViews>
    <sheetView zoomScale="95" zoomScaleNormal="95" workbookViewId="0">
      <selection activeCell="B10" sqref="B10"/>
    </sheetView>
  </sheetViews>
  <sheetFormatPr baseColWidth="10" defaultRowHeight="13.2" x14ac:dyDescent="0.25"/>
  <cols>
    <col min="1" max="1" width="27.109375" bestFit="1" customWidth="1"/>
    <col min="2" max="2" width="10.6640625" customWidth="1"/>
    <col min="3" max="3" width="19.109375" customWidth="1"/>
    <col min="4" max="4" width="10.6640625" customWidth="1"/>
    <col min="5" max="5" width="33.6640625" customWidth="1"/>
    <col min="6" max="6" width="13.6640625" customWidth="1"/>
    <col min="7" max="7" width="42.6640625" style="20" customWidth="1"/>
    <col min="8" max="8" width="11.33203125" style="20" customWidth="1"/>
    <col min="9" max="9" width="44.109375" style="21" customWidth="1"/>
    <col min="10" max="10" width="11.33203125" style="14" customWidth="1"/>
    <col min="11" max="15" width="9" style="13" bestFit="1" customWidth="1"/>
    <col min="16" max="22" width="9" bestFit="1" customWidth="1"/>
  </cols>
  <sheetData>
    <row r="1" spans="1:23" x14ac:dyDescent="0.25">
      <c r="A1" s="103" t="s">
        <v>6</v>
      </c>
      <c r="B1" s="103"/>
      <c r="C1" s="103"/>
      <c r="D1" s="103"/>
      <c r="E1" s="103"/>
      <c r="F1" s="103"/>
      <c r="G1" s="112" t="s">
        <v>51</v>
      </c>
      <c r="H1" s="113"/>
      <c r="I1" s="113"/>
      <c r="J1" s="114"/>
    </row>
    <row r="2" spans="1:23" x14ac:dyDescent="0.25">
      <c r="A2" s="103"/>
      <c r="B2" s="103"/>
      <c r="C2" s="103"/>
      <c r="D2" s="103"/>
      <c r="E2" s="103"/>
      <c r="F2" s="103"/>
      <c r="G2" s="56" t="s">
        <v>59</v>
      </c>
      <c r="H2" s="28"/>
      <c r="I2" s="57" t="s">
        <v>60</v>
      </c>
      <c r="J2" s="58"/>
    </row>
    <row r="3" spans="1:23" x14ac:dyDescent="0.25">
      <c r="G3" s="56" t="s">
        <v>76</v>
      </c>
      <c r="H3" s="28"/>
      <c r="I3" s="57" t="s">
        <v>77</v>
      </c>
      <c r="J3" s="58"/>
    </row>
    <row r="4" spans="1:23" ht="15.6" x14ac:dyDescent="0.3">
      <c r="A4" s="106" t="s">
        <v>0</v>
      </c>
      <c r="B4" s="103"/>
      <c r="C4" s="103"/>
      <c r="D4" s="103"/>
      <c r="E4" s="103"/>
      <c r="F4" s="103"/>
      <c r="G4" s="56" t="s">
        <v>49</v>
      </c>
      <c r="H4" s="28"/>
      <c r="I4" s="57" t="s">
        <v>50</v>
      </c>
      <c r="J4" s="58"/>
    </row>
    <row r="5" spans="1:23" x14ac:dyDescent="0.25">
      <c r="A5" s="103" t="s">
        <v>1</v>
      </c>
      <c r="B5" s="103"/>
      <c r="C5" s="103"/>
      <c r="D5" s="103"/>
      <c r="E5" s="103"/>
      <c r="F5" s="103"/>
      <c r="G5" s="56" t="s">
        <v>52</v>
      </c>
      <c r="H5" s="28"/>
      <c r="I5" s="57" t="s">
        <v>53</v>
      </c>
      <c r="J5" s="58"/>
    </row>
    <row r="6" spans="1:23" x14ac:dyDescent="0.25">
      <c r="A6" s="107" t="s">
        <v>71</v>
      </c>
      <c r="B6" s="107"/>
      <c r="C6" s="107"/>
      <c r="D6" s="107"/>
      <c r="E6" s="107"/>
      <c r="F6" s="107"/>
      <c r="G6" s="56" t="s">
        <v>54</v>
      </c>
      <c r="H6" s="28"/>
      <c r="I6" s="57" t="s">
        <v>55</v>
      </c>
      <c r="J6" s="58"/>
    </row>
    <row r="7" spans="1:23" x14ac:dyDescent="0.25">
      <c r="G7" s="59" t="s">
        <v>56</v>
      </c>
      <c r="H7" s="28"/>
      <c r="I7" s="60" t="s">
        <v>57</v>
      </c>
      <c r="J7" s="58"/>
    </row>
    <row r="8" spans="1:23" x14ac:dyDescent="0.25">
      <c r="A8" t="s">
        <v>2</v>
      </c>
      <c r="B8" s="117">
        <f>Quartal1!B8:D8</f>
        <v>0</v>
      </c>
      <c r="C8" s="119"/>
      <c r="D8" s="119"/>
      <c r="E8" s="4" t="s">
        <v>7</v>
      </c>
      <c r="F8" s="29">
        <f>Quartal1!F8</f>
        <v>0</v>
      </c>
    </row>
    <row r="9" spans="1:23" x14ac:dyDescent="0.25">
      <c r="E9" t="s">
        <v>58</v>
      </c>
      <c r="F9" s="29">
        <f>Quartal1!F9</f>
        <v>0</v>
      </c>
    </row>
    <row r="10" spans="1:23" x14ac:dyDescent="0.25">
      <c r="A10" s="5" t="s">
        <v>8</v>
      </c>
      <c r="B10" s="1"/>
      <c r="E10" s="5" t="s">
        <v>41</v>
      </c>
      <c r="F10" s="29">
        <f>Quartal1!F10</f>
        <v>0</v>
      </c>
      <c r="G10" s="5"/>
      <c r="H10" s="5"/>
      <c r="I10" s="70"/>
    </row>
    <row r="11" spans="1:23" x14ac:dyDescent="0.25">
      <c r="G11" s="120" t="str">
        <f>IF(F12=G15,"","Hinweis: Eingetragener Gesamtbetrag stimmt nicht mit dokumentierter Leistungsmenge überein!")</f>
        <v/>
      </c>
      <c r="H11" s="121"/>
      <c r="I11" s="121"/>
      <c r="J11" s="17"/>
    </row>
    <row r="12" spans="1:23" x14ac:dyDescent="0.25">
      <c r="A12" s="13" t="s">
        <v>81</v>
      </c>
      <c r="B12" s="5"/>
      <c r="D12" s="12"/>
      <c r="E12" t="s">
        <v>3</v>
      </c>
      <c r="F12" s="2"/>
      <c r="G12" s="121"/>
      <c r="H12" s="121"/>
      <c r="I12" s="121"/>
      <c r="J12" s="17"/>
    </row>
    <row r="13" spans="1:23" x14ac:dyDescent="0.25">
      <c r="G13" s="121"/>
      <c r="H13" s="121"/>
      <c r="I13" s="121"/>
      <c r="J13" s="17"/>
    </row>
    <row r="14" spans="1:23" x14ac:dyDescent="0.25">
      <c r="A14" s="101" t="s">
        <v>72</v>
      </c>
      <c r="B14" s="101"/>
      <c r="C14" s="101" t="s">
        <v>5</v>
      </c>
      <c r="D14" s="101"/>
      <c r="E14" s="101" t="s">
        <v>73</v>
      </c>
      <c r="F14" s="10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3" x14ac:dyDescent="0.25">
      <c r="A15" s="102"/>
      <c r="B15" s="102"/>
      <c r="C15" s="102"/>
      <c r="D15" s="102"/>
      <c r="E15" s="102"/>
      <c r="F15" s="102"/>
      <c r="G15" s="21">
        <f>SUM(G16:G159)</f>
        <v>0</v>
      </c>
      <c r="P15" s="13"/>
      <c r="Q15" s="13"/>
      <c r="R15" s="13"/>
      <c r="S15" s="13"/>
      <c r="T15" s="13"/>
      <c r="U15" s="13"/>
      <c r="V15" s="13"/>
      <c r="W15" s="13"/>
    </row>
    <row r="16" spans="1:23" x14ac:dyDescent="0.25">
      <c r="A16" s="96">
        <f>H16</f>
        <v>35240100</v>
      </c>
      <c r="B16" s="97"/>
      <c r="C16" s="8"/>
      <c r="D16" s="9"/>
      <c r="E16" s="98" t="e">
        <f>C16/$B$10</f>
        <v>#DIV/0!</v>
      </c>
      <c r="F16" s="98"/>
      <c r="G16" s="21">
        <f>C16*I16</f>
        <v>0</v>
      </c>
      <c r="H16" s="20">
        <v>35240100</v>
      </c>
      <c r="I16" s="21">
        <v>15.96</v>
      </c>
      <c r="K16" s="15"/>
      <c r="L16" s="15"/>
      <c r="M16" s="15"/>
      <c r="N16" s="15"/>
      <c r="O16" s="15"/>
      <c r="P16" s="16"/>
      <c r="Q16" s="16"/>
      <c r="R16" s="16"/>
      <c r="S16" s="16"/>
      <c r="T16" s="16"/>
      <c r="U16" s="16"/>
      <c r="V16" s="16"/>
    </row>
    <row r="17" spans="1:22" x14ac:dyDescent="0.25">
      <c r="A17" s="96">
        <f>H17</f>
        <v>35240109</v>
      </c>
      <c r="B17" s="97"/>
      <c r="C17" s="8"/>
      <c r="D17" s="9"/>
      <c r="E17" s="98" t="e">
        <f>C17/$B$10</f>
        <v>#DIV/0!</v>
      </c>
      <c r="F17" s="98"/>
      <c r="G17" s="21">
        <f>C17*I17</f>
        <v>0</v>
      </c>
      <c r="H17" s="20">
        <v>35240109</v>
      </c>
      <c r="I17" s="21">
        <v>23.98</v>
      </c>
      <c r="K17" s="64"/>
      <c r="L17" s="64"/>
      <c r="M17" s="64"/>
      <c r="N17" s="64"/>
      <c r="O17" s="64"/>
      <c r="P17" s="65"/>
      <c r="Q17" s="65"/>
      <c r="R17" s="65"/>
      <c r="S17" s="65"/>
      <c r="T17" s="65"/>
      <c r="U17" s="65"/>
      <c r="V17" s="65"/>
    </row>
    <row r="18" spans="1:22" x14ac:dyDescent="0.25">
      <c r="A18" s="96">
        <f t="shared" ref="A18:A99" si="0">H18</f>
        <v>35240110</v>
      </c>
      <c r="B18" s="97"/>
      <c r="C18" s="8"/>
      <c r="D18" s="9"/>
      <c r="E18" s="98" t="e">
        <f t="shared" ref="E18:E99" si="1">C18/$B$10</f>
        <v>#DIV/0!</v>
      </c>
      <c r="F18" s="98"/>
      <c r="G18" s="21">
        <f t="shared" ref="G18:G99" si="2">C18*I18</f>
        <v>0</v>
      </c>
      <c r="H18" s="20">
        <v>35240110</v>
      </c>
      <c r="I18" s="21">
        <v>15.96</v>
      </c>
      <c r="K18" s="15"/>
      <c r="L18" s="15"/>
      <c r="M18" s="15"/>
      <c r="N18" s="15"/>
      <c r="O18" s="15"/>
      <c r="P18" s="16"/>
      <c r="Q18" s="16"/>
      <c r="R18" s="16"/>
      <c r="S18" s="16"/>
      <c r="T18" s="16"/>
      <c r="U18" s="16"/>
      <c r="V18" s="16"/>
    </row>
    <row r="19" spans="1:22" x14ac:dyDescent="0.25">
      <c r="A19" s="96">
        <f t="shared" si="0"/>
        <v>35240111</v>
      </c>
      <c r="B19" s="97"/>
      <c r="C19" s="8"/>
      <c r="D19" s="9"/>
      <c r="E19" s="98" t="e">
        <f t="shared" si="1"/>
        <v>#DIV/0!</v>
      </c>
      <c r="F19" s="98"/>
      <c r="G19" s="21">
        <f t="shared" si="2"/>
        <v>0</v>
      </c>
      <c r="H19" s="20">
        <v>35240111</v>
      </c>
      <c r="I19" s="21">
        <v>31.97</v>
      </c>
      <c r="K19" s="15"/>
      <c r="L19" s="15"/>
      <c r="M19" s="15"/>
      <c r="N19" s="15"/>
      <c r="O19" s="15"/>
      <c r="P19" s="16"/>
      <c r="Q19" s="16"/>
      <c r="R19" s="16"/>
      <c r="S19" s="16"/>
      <c r="T19" s="16"/>
      <c r="U19" s="16"/>
      <c r="V19" s="16"/>
    </row>
    <row r="20" spans="1:22" x14ac:dyDescent="0.25">
      <c r="A20" s="96">
        <f t="shared" si="0"/>
        <v>35240112</v>
      </c>
      <c r="B20" s="97"/>
      <c r="C20" s="8"/>
      <c r="D20" s="9"/>
      <c r="E20" s="98" t="e">
        <f t="shared" si="1"/>
        <v>#DIV/0!</v>
      </c>
      <c r="F20" s="98"/>
      <c r="G20" s="21">
        <f t="shared" si="2"/>
        <v>0</v>
      </c>
      <c r="H20" s="20">
        <v>35240112</v>
      </c>
      <c r="I20" s="21">
        <v>63.97</v>
      </c>
      <c r="K20" s="15"/>
      <c r="L20" s="15"/>
      <c r="M20" s="15"/>
      <c r="N20" s="15"/>
      <c r="O20" s="15"/>
      <c r="P20" s="16"/>
      <c r="Q20" s="16"/>
      <c r="R20" s="16"/>
      <c r="S20" s="16"/>
      <c r="T20" s="16"/>
      <c r="U20" s="16"/>
      <c r="V20" s="16"/>
    </row>
    <row r="21" spans="1:22" x14ac:dyDescent="0.25">
      <c r="A21" s="96">
        <f t="shared" si="0"/>
        <v>35240113</v>
      </c>
      <c r="B21" s="97"/>
      <c r="C21" s="8"/>
      <c r="D21" s="9"/>
      <c r="E21" s="98" t="e">
        <f t="shared" si="1"/>
        <v>#DIV/0!</v>
      </c>
      <c r="F21" s="98"/>
      <c r="G21" s="21">
        <f t="shared" si="2"/>
        <v>0</v>
      </c>
      <c r="H21" s="20">
        <v>35240113</v>
      </c>
      <c r="I21" s="21">
        <v>95.89</v>
      </c>
      <c r="K21" s="15"/>
      <c r="L21" s="15"/>
      <c r="M21" s="15"/>
      <c r="N21" s="15"/>
      <c r="O21" s="15"/>
      <c r="P21" s="16"/>
      <c r="Q21" s="16"/>
      <c r="R21" s="16"/>
      <c r="S21" s="16"/>
      <c r="T21" s="16"/>
      <c r="U21" s="16"/>
      <c r="V21" s="16"/>
    </row>
    <row r="22" spans="1:22" x14ac:dyDescent="0.25">
      <c r="A22" s="96">
        <f t="shared" si="0"/>
        <v>35240114</v>
      </c>
      <c r="B22" s="97"/>
      <c r="C22" s="8"/>
      <c r="D22" s="9"/>
      <c r="E22" s="98" t="e">
        <f t="shared" si="1"/>
        <v>#DIV/0!</v>
      </c>
      <c r="F22" s="98"/>
      <c r="G22" s="21">
        <f t="shared" si="2"/>
        <v>0</v>
      </c>
      <c r="H22" s="20">
        <v>35240114</v>
      </c>
      <c r="I22" s="21">
        <v>143.87</v>
      </c>
      <c r="K22" s="15"/>
      <c r="L22" s="15"/>
      <c r="M22" s="15"/>
      <c r="N22" s="15"/>
      <c r="O22" s="15"/>
      <c r="P22" s="16"/>
      <c r="Q22" s="16"/>
      <c r="R22" s="16"/>
      <c r="S22" s="16"/>
      <c r="T22" s="16"/>
      <c r="U22" s="16"/>
      <c r="V22" s="16"/>
    </row>
    <row r="23" spans="1:22" x14ac:dyDescent="0.25">
      <c r="A23" s="96">
        <f t="shared" si="0"/>
        <v>35240115</v>
      </c>
      <c r="B23" s="97"/>
      <c r="C23" s="8"/>
      <c r="D23" s="9"/>
      <c r="E23" s="98" t="e">
        <f t="shared" si="1"/>
        <v>#DIV/0!</v>
      </c>
      <c r="F23" s="98"/>
      <c r="G23" s="21">
        <f t="shared" si="2"/>
        <v>0</v>
      </c>
      <c r="H23" s="20">
        <v>35240115</v>
      </c>
      <c r="I23" s="21">
        <v>191.77</v>
      </c>
      <c r="K23" s="15"/>
      <c r="L23" s="15"/>
      <c r="M23" s="15"/>
      <c r="N23" s="15"/>
      <c r="O23" s="15"/>
      <c r="P23" s="16"/>
      <c r="Q23" s="16"/>
      <c r="R23" s="16"/>
      <c r="S23" s="16"/>
      <c r="T23" s="16"/>
      <c r="U23" s="16"/>
      <c r="V23" s="16"/>
    </row>
    <row r="24" spans="1:22" x14ac:dyDescent="0.25">
      <c r="A24" s="96">
        <f t="shared" si="0"/>
        <v>35240116</v>
      </c>
      <c r="B24" s="97"/>
      <c r="C24" s="8"/>
      <c r="D24" s="9"/>
      <c r="E24" s="98" t="e">
        <f t="shared" si="1"/>
        <v>#DIV/0!</v>
      </c>
      <c r="F24" s="98"/>
      <c r="G24" s="21">
        <f t="shared" si="2"/>
        <v>0</v>
      </c>
      <c r="H24" s="20">
        <v>35240116</v>
      </c>
      <c r="I24" s="21">
        <v>287.62</v>
      </c>
      <c r="K24" s="15"/>
      <c r="L24" s="15"/>
      <c r="M24" s="15"/>
      <c r="N24" s="15"/>
      <c r="O24" s="15"/>
      <c r="P24" s="16"/>
      <c r="Q24" s="16"/>
      <c r="R24" s="16"/>
      <c r="S24" s="16"/>
      <c r="T24" s="16"/>
      <c r="U24" s="16"/>
      <c r="V24" s="16"/>
    </row>
    <row r="25" spans="1:22" x14ac:dyDescent="0.25">
      <c r="A25" s="96">
        <f t="shared" si="0"/>
        <v>35240119</v>
      </c>
      <c r="B25" s="97"/>
      <c r="C25" s="8"/>
      <c r="D25" s="9"/>
      <c r="E25" s="98" t="e">
        <f t="shared" si="1"/>
        <v>#DIV/0!</v>
      </c>
      <c r="F25" s="98"/>
      <c r="G25" s="21">
        <f t="shared" si="2"/>
        <v>0</v>
      </c>
      <c r="H25" s="20">
        <v>35240119</v>
      </c>
      <c r="I25" s="21">
        <v>15.96</v>
      </c>
      <c r="K25" s="64"/>
      <c r="L25" s="64"/>
      <c r="M25" s="64"/>
      <c r="N25" s="64"/>
      <c r="O25" s="64"/>
      <c r="P25" s="65"/>
      <c r="Q25" s="65"/>
      <c r="R25" s="65"/>
      <c r="S25" s="65"/>
      <c r="T25" s="65"/>
      <c r="U25" s="65"/>
      <c r="V25" s="65"/>
    </row>
    <row r="26" spans="1:22" x14ac:dyDescent="0.25">
      <c r="A26" s="96">
        <f>H26</f>
        <v>35240130</v>
      </c>
      <c r="B26" s="97"/>
      <c r="C26" s="8"/>
      <c r="D26" s="9"/>
      <c r="E26" s="98" t="e">
        <f>C26/$B$10</f>
        <v>#DIV/0!</v>
      </c>
      <c r="F26" s="98"/>
      <c r="G26" s="21">
        <f>C26*I26</f>
        <v>0</v>
      </c>
      <c r="H26" s="20">
        <v>35240130</v>
      </c>
      <c r="I26" s="21">
        <v>15.96</v>
      </c>
      <c r="K26" s="64"/>
      <c r="L26" s="64"/>
      <c r="M26" s="64"/>
      <c r="N26" s="64"/>
      <c r="O26" s="64"/>
      <c r="P26" s="65"/>
      <c r="Q26" s="65"/>
      <c r="R26" s="65"/>
      <c r="S26" s="65"/>
      <c r="T26" s="65"/>
      <c r="U26" s="65"/>
      <c r="V26" s="65"/>
    </row>
    <row r="27" spans="1:22" x14ac:dyDescent="0.25">
      <c r="A27" s="96">
        <f>H27</f>
        <v>35240131</v>
      </c>
      <c r="B27" s="97"/>
      <c r="C27" s="8"/>
      <c r="D27" s="9"/>
      <c r="E27" s="98" t="e">
        <f>C27/$B$10</f>
        <v>#DIV/0!</v>
      </c>
      <c r="F27" s="98"/>
      <c r="G27" s="21">
        <f>C27*I27</f>
        <v>0</v>
      </c>
      <c r="H27" s="20">
        <v>35240131</v>
      </c>
      <c r="I27" s="21">
        <v>31.97</v>
      </c>
      <c r="K27" s="64"/>
      <c r="L27" s="64"/>
      <c r="M27" s="64"/>
      <c r="N27" s="64"/>
      <c r="O27" s="64"/>
      <c r="P27" s="65"/>
      <c r="Q27" s="65"/>
      <c r="R27" s="65"/>
      <c r="S27" s="65"/>
      <c r="T27" s="65"/>
      <c r="U27" s="65"/>
      <c r="V27" s="65"/>
    </row>
    <row r="28" spans="1:22" x14ac:dyDescent="0.25">
      <c r="A28" s="96">
        <f t="shared" ref="A28:A32" si="3">H28</f>
        <v>35240132</v>
      </c>
      <c r="B28" s="97"/>
      <c r="C28" s="8"/>
      <c r="D28" s="9"/>
      <c r="E28" s="98" t="e">
        <f t="shared" ref="E28:E32" si="4">C28/$B$10</f>
        <v>#DIV/0!</v>
      </c>
      <c r="F28" s="98"/>
      <c r="G28" s="21">
        <f t="shared" ref="G28:G32" si="5">C28*I28</f>
        <v>0</v>
      </c>
      <c r="H28" s="20">
        <v>35240132</v>
      </c>
      <c r="I28" s="21">
        <v>63.97</v>
      </c>
      <c r="K28" s="64"/>
      <c r="L28" s="64"/>
      <c r="M28" s="64"/>
      <c r="N28" s="64"/>
      <c r="O28" s="64"/>
      <c r="P28" s="65"/>
      <c r="Q28" s="65"/>
      <c r="R28" s="65"/>
      <c r="S28" s="65"/>
      <c r="T28" s="65"/>
      <c r="U28" s="65"/>
      <c r="V28" s="65"/>
    </row>
    <row r="29" spans="1:22" x14ac:dyDescent="0.25">
      <c r="A29" s="96">
        <f t="shared" si="3"/>
        <v>35240133</v>
      </c>
      <c r="B29" s="97"/>
      <c r="C29" s="8"/>
      <c r="D29" s="9"/>
      <c r="E29" s="98" t="e">
        <f t="shared" si="4"/>
        <v>#DIV/0!</v>
      </c>
      <c r="F29" s="98"/>
      <c r="G29" s="21">
        <f t="shared" si="5"/>
        <v>0</v>
      </c>
      <c r="H29" s="20">
        <v>35240133</v>
      </c>
      <c r="I29" s="21">
        <v>95.89</v>
      </c>
      <c r="K29" s="64"/>
      <c r="L29" s="64"/>
      <c r="M29" s="64"/>
      <c r="N29" s="64"/>
      <c r="O29" s="64"/>
      <c r="P29" s="65"/>
      <c r="Q29" s="65"/>
      <c r="R29" s="65"/>
      <c r="S29" s="65"/>
      <c r="T29" s="65"/>
      <c r="U29" s="65"/>
      <c r="V29" s="65"/>
    </row>
    <row r="30" spans="1:22" x14ac:dyDescent="0.25">
      <c r="A30" s="96">
        <f t="shared" si="3"/>
        <v>35240134</v>
      </c>
      <c r="B30" s="97"/>
      <c r="C30" s="8"/>
      <c r="D30" s="9"/>
      <c r="E30" s="98" t="e">
        <f t="shared" si="4"/>
        <v>#DIV/0!</v>
      </c>
      <c r="F30" s="98"/>
      <c r="G30" s="21">
        <f t="shared" si="5"/>
        <v>0</v>
      </c>
      <c r="H30" s="20">
        <v>35240134</v>
      </c>
      <c r="I30" s="21">
        <v>143.87</v>
      </c>
      <c r="K30" s="64"/>
      <c r="L30" s="64"/>
      <c r="M30" s="64"/>
      <c r="N30" s="64"/>
      <c r="O30" s="64"/>
      <c r="P30" s="65"/>
      <c r="Q30" s="65"/>
      <c r="R30" s="65"/>
      <c r="S30" s="65"/>
      <c r="T30" s="65"/>
      <c r="U30" s="65"/>
      <c r="V30" s="65"/>
    </row>
    <row r="31" spans="1:22" x14ac:dyDescent="0.25">
      <c r="A31" s="96">
        <f t="shared" si="3"/>
        <v>35240135</v>
      </c>
      <c r="B31" s="97"/>
      <c r="C31" s="8"/>
      <c r="D31" s="9"/>
      <c r="E31" s="98" t="e">
        <f t="shared" si="4"/>
        <v>#DIV/0!</v>
      </c>
      <c r="F31" s="98"/>
      <c r="G31" s="21">
        <f t="shared" si="5"/>
        <v>0</v>
      </c>
      <c r="H31" s="20">
        <v>35240135</v>
      </c>
      <c r="I31" s="21">
        <v>191.77</v>
      </c>
      <c r="K31" s="64"/>
      <c r="L31" s="64"/>
      <c r="M31" s="64"/>
      <c r="N31" s="64"/>
      <c r="O31" s="64"/>
      <c r="P31" s="65"/>
      <c r="Q31" s="65"/>
      <c r="R31" s="65"/>
      <c r="S31" s="65"/>
      <c r="T31" s="65"/>
      <c r="U31" s="65"/>
      <c r="V31" s="65"/>
    </row>
    <row r="32" spans="1:22" x14ac:dyDescent="0.25">
      <c r="A32" s="96">
        <f t="shared" si="3"/>
        <v>35240136</v>
      </c>
      <c r="B32" s="97"/>
      <c r="C32" s="8"/>
      <c r="D32" s="9"/>
      <c r="E32" s="98" t="e">
        <f t="shared" si="4"/>
        <v>#DIV/0!</v>
      </c>
      <c r="F32" s="98"/>
      <c r="G32" s="21">
        <f t="shared" si="5"/>
        <v>0</v>
      </c>
      <c r="H32" s="20">
        <v>35240136</v>
      </c>
      <c r="I32" s="21">
        <v>287.62</v>
      </c>
      <c r="K32" s="15"/>
      <c r="L32" s="15"/>
      <c r="M32" s="15"/>
      <c r="N32" s="15"/>
      <c r="O32" s="15"/>
      <c r="P32" s="16"/>
      <c r="Q32" s="16"/>
      <c r="R32" s="16"/>
      <c r="S32" s="16"/>
      <c r="T32" s="16"/>
      <c r="U32" s="16"/>
      <c r="V32" s="16"/>
    </row>
    <row r="33" spans="1:22" x14ac:dyDescent="0.25">
      <c r="A33" s="96">
        <f t="shared" si="0"/>
        <v>35240143</v>
      </c>
      <c r="B33" s="97"/>
      <c r="C33" s="8"/>
      <c r="D33" s="9"/>
      <c r="E33" s="98" t="e">
        <f t="shared" si="1"/>
        <v>#DIV/0!</v>
      </c>
      <c r="F33" s="98"/>
      <c r="G33" s="21">
        <f t="shared" si="2"/>
        <v>0</v>
      </c>
      <c r="H33" s="20">
        <v>35240143</v>
      </c>
      <c r="I33" s="21">
        <v>27.37</v>
      </c>
      <c r="K33" s="15"/>
      <c r="L33" s="15"/>
      <c r="M33" s="15"/>
      <c r="N33" s="15"/>
      <c r="O33" s="15"/>
      <c r="P33" s="16"/>
      <c r="Q33" s="16"/>
      <c r="R33" s="16"/>
      <c r="S33" s="16"/>
      <c r="T33" s="16"/>
      <c r="U33" s="16"/>
      <c r="V33" s="16"/>
    </row>
    <row r="34" spans="1:22" x14ac:dyDescent="0.25">
      <c r="A34" s="96">
        <f t="shared" si="0"/>
        <v>35240144</v>
      </c>
      <c r="B34" s="97"/>
      <c r="C34" s="8"/>
      <c r="D34" s="9"/>
      <c r="E34" s="98" t="e">
        <f t="shared" si="1"/>
        <v>#DIV/0!</v>
      </c>
      <c r="F34" s="98"/>
      <c r="G34" s="21">
        <f t="shared" si="2"/>
        <v>0</v>
      </c>
      <c r="H34" s="20">
        <v>35240144</v>
      </c>
      <c r="I34" s="21">
        <v>41.07</v>
      </c>
      <c r="K34" s="15"/>
      <c r="L34" s="15"/>
      <c r="M34" s="15"/>
      <c r="N34" s="15"/>
      <c r="O34" s="15"/>
      <c r="P34" s="16"/>
      <c r="Q34" s="16"/>
      <c r="R34" s="16"/>
      <c r="S34" s="16"/>
      <c r="T34" s="16"/>
      <c r="U34" s="16"/>
      <c r="V34" s="16"/>
    </row>
    <row r="35" spans="1:22" x14ac:dyDescent="0.25">
      <c r="A35" s="96">
        <f t="shared" si="0"/>
        <v>35240145</v>
      </c>
      <c r="B35" s="97"/>
      <c r="C35" s="8"/>
      <c r="D35" s="9"/>
      <c r="E35" s="98" t="e">
        <f t="shared" si="1"/>
        <v>#DIV/0!</v>
      </c>
      <c r="F35" s="98"/>
      <c r="G35" s="21">
        <f t="shared" si="2"/>
        <v>0</v>
      </c>
      <c r="H35" s="20">
        <v>35240145</v>
      </c>
      <c r="I35" s="21">
        <v>54.8</v>
      </c>
      <c r="K35" s="15"/>
      <c r="L35" s="15"/>
      <c r="M35" s="15"/>
      <c r="N35" s="15"/>
      <c r="O35" s="15"/>
      <c r="P35" s="16"/>
      <c r="Q35" s="16"/>
      <c r="R35" s="16"/>
      <c r="S35" s="16"/>
      <c r="T35" s="16"/>
      <c r="U35" s="16"/>
      <c r="V35" s="16"/>
    </row>
    <row r="36" spans="1:22" x14ac:dyDescent="0.25">
      <c r="A36" s="96">
        <f t="shared" si="0"/>
        <v>35240153</v>
      </c>
      <c r="B36" s="97"/>
      <c r="C36" s="8"/>
      <c r="D36" s="9"/>
      <c r="E36" s="98" t="e">
        <f t="shared" si="1"/>
        <v>#DIV/0!</v>
      </c>
      <c r="F36" s="98"/>
      <c r="G36" s="21">
        <f t="shared" si="2"/>
        <v>0</v>
      </c>
      <c r="H36" s="20">
        <v>35240153</v>
      </c>
      <c r="I36" s="21">
        <v>13.71</v>
      </c>
      <c r="K36" s="15"/>
      <c r="L36" s="15"/>
      <c r="M36" s="15"/>
      <c r="N36" s="15"/>
      <c r="O36" s="15"/>
      <c r="P36" s="16"/>
      <c r="Q36" s="16"/>
      <c r="R36" s="16"/>
      <c r="S36" s="16"/>
      <c r="T36" s="16"/>
      <c r="U36" s="16"/>
      <c r="V36" s="16"/>
    </row>
    <row r="37" spans="1:22" x14ac:dyDescent="0.25">
      <c r="A37" s="96">
        <f t="shared" si="0"/>
        <v>35240154</v>
      </c>
      <c r="B37" s="97"/>
      <c r="C37" s="8"/>
      <c r="D37" s="9"/>
      <c r="E37" s="98" t="e">
        <f t="shared" si="1"/>
        <v>#DIV/0!</v>
      </c>
      <c r="F37" s="98"/>
      <c r="G37" s="21">
        <f t="shared" si="2"/>
        <v>0</v>
      </c>
      <c r="H37" s="20">
        <v>35240154</v>
      </c>
      <c r="I37" s="21">
        <v>20.56</v>
      </c>
      <c r="K37" s="15"/>
      <c r="L37" s="15"/>
      <c r="M37" s="15"/>
      <c r="N37" s="15"/>
      <c r="O37" s="15"/>
      <c r="P37" s="16"/>
      <c r="Q37" s="16"/>
      <c r="R37" s="16"/>
      <c r="S37" s="16"/>
      <c r="T37" s="16"/>
      <c r="U37" s="16"/>
      <c r="V37" s="16"/>
    </row>
    <row r="38" spans="1:22" x14ac:dyDescent="0.25">
      <c r="A38" s="96">
        <f t="shared" si="0"/>
        <v>35240155</v>
      </c>
      <c r="B38" s="97"/>
      <c r="C38" s="8"/>
      <c r="D38" s="9"/>
      <c r="E38" s="98" t="e">
        <f t="shared" si="1"/>
        <v>#DIV/0!</v>
      </c>
      <c r="F38" s="98"/>
      <c r="G38" s="21">
        <f t="shared" si="2"/>
        <v>0</v>
      </c>
      <c r="H38" s="20">
        <v>35240155</v>
      </c>
      <c r="I38" s="21">
        <v>27.37</v>
      </c>
      <c r="K38" s="15"/>
      <c r="L38" s="15"/>
      <c r="M38" s="15"/>
      <c r="N38" s="15"/>
      <c r="O38" s="15"/>
      <c r="P38" s="16"/>
      <c r="Q38" s="16"/>
      <c r="R38" s="16"/>
      <c r="S38" s="16"/>
      <c r="T38" s="16"/>
      <c r="U38" s="16"/>
      <c r="V38" s="16"/>
    </row>
    <row r="39" spans="1:22" x14ac:dyDescent="0.25">
      <c r="A39" s="96">
        <f t="shared" si="0"/>
        <v>35240160</v>
      </c>
      <c r="B39" s="97"/>
      <c r="C39" s="8"/>
      <c r="D39" s="9"/>
      <c r="E39" s="98" t="e">
        <f t="shared" si="1"/>
        <v>#DIV/0!</v>
      </c>
      <c r="F39" s="98"/>
      <c r="G39" s="21">
        <f t="shared" si="2"/>
        <v>0</v>
      </c>
      <c r="H39" s="20">
        <v>35240160</v>
      </c>
      <c r="I39" s="21">
        <v>15.96</v>
      </c>
      <c r="K39" s="15"/>
      <c r="L39" s="15"/>
      <c r="M39" s="15"/>
      <c r="N39" s="15"/>
      <c r="O39" s="15"/>
      <c r="P39" s="16"/>
      <c r="Q39" s="16"/>
      <c r="R39" s="16"/>
      <c r="S39" s="16"/>
      <c r="T39" s="16"/>
      <c r="U39" s="16"/>
      <c r="V39" s="16"/>
    </row>
    <row r="40" spans="1:22" x14ac:dyDescent="0.25">
      <c r="A40" s="96">
        <f t="shared" si="0"/>
        <v>35240161</v>
      </c>
      <c r="B40" s="97"/>
      <c r="C40" s="8"/>
      <c r="D40" s="9"/>
      <c r="E40" s="98" t="e">
        <f t="shared" si="1"/>
        <v>#DIV/0!</v>
      </c>
      <c r="F40" s="98"/>
      <c r="G40" s="21">
        <f t="shared" si="2"/>
        <v>0</v>
      </c>
      <c r="H40" s="20">
        <v>35240161</v>
      </c>
      <c r="I40" s="21">
        <v>31.97</v>
      </c>
      <c r="K40" s="15"/>
      <c r="L40" s="15"/>
      <c r="M40" s="15"/>
      <c r="N40" s="15"/>
      <c r="O40" s="15"/>
      <c r="P40" s="16"/>
      <c r="Q40" s="16"/>
      <c r="R40" s="16"/>
      <c r="S40" s="16"/>
      <c r="T40" s="16"/>
      <c r="U40" s="16"/>
      <c r="V40" s="16"/>
    </row>
    <row r="41" spans="1:22" x14ac:dyDescent="0.25">
      <c r="A41" s="96">
        <f t="shared" si="0"/>
        <v>35240162</v>
      </c>
      <c r="B41" s="97"/>
      <c r="C41" s="8"/>
      <c r="D41" s="9"/>
      <c r="E41" s="98" t="e">
        <f t="shared" si="1"/>
        <v>#DIV/0!</v>
      </c>
      <c r="F41" s="98"/>
      <c r="G41" s="21">
        <f t="shared" si="2"/>
        <v>0</v>
      </c>
      <c r="H41" s="20">
        <v>35240162</v>
      </c>
      <c r="I41" s="21">
        <v>63.97</v>
      </c>
      <c r="K41" s="15"/>
      <c r="L41" s="15"/>
      <c r="M41" s="15"/>
      <c r="N41" s="15"/>
      <c r="O41" s="15"/>
      <c r="P41" s="16"/>
      <c r="Q41" s="16"/>
      <c r="R41" s="16"/>
      <c r="S41" s="16"/>
      <c r="T41" s="16"/>
      <c r="U41" s="16"/>
      <c r="V41" s="16"/>
    </row>
    <row r="42" spans="1:22" x14ac:dyDescent="0.25">
      <c r="A42" s="96">
        <f t="shared" si="0"/>
        <v>35240163</v>
      </c>
      <c r="B42" s="97"/>
      <c r="C42" s="8"/>
      <c r="D42" s="9"/>
      <c r="E42" s="98" t="e">
        <f t="shared" si="1"/>
        <v>#DIV/0!</v>
      </c>
      <c r="F42" s="98"/>
      <c r="G42" s="21">
        <f t="shared" si="2"/>
        <v>0</v>
      </c>
      <c r="H42" s="20">
        <v>35240163</v>
      </c>
      <c r="I42" s="21">
        <v>95.89</v>
      </c>
      <c r="K42" s="15"/>
      <c r="L42" s="15"/>
      <c r="M42" s="15"/>
      <c r="N42" s="15"/>
      <c r="O42" s="15"/>
      <c r="P42" s="16"/>
      <c r="Q42" s="16"/>
      <c r="R42" s="16"/>
      <c r="S42" s="16"/>
      <c r="T42" s="16"/>
      <c r="U42" s="16"/>
      <c r="V42" s="16"/>
    </row>
    <row r="43" spans="1:22" x14ac:dyDescent="0.25">
      <c r="A43" s="96">
        <f t="shared" si="0"/>
        <v>35240164</v>
      </c>
      <c r="B43" s="97"/>
      <c r="C43" s="8"/>
      <c r="D43" s="9"/>
      <c r="E43" s="98" t="e">
        <f t="shared" si="1"/>
        <v>#DIV/0!</v>
      </c>
      <c r="F43" s="98"/>
      <c r="G43" s="21">
        <f t="shared" si="2"/>
        <v>0</v>
      </c>
      <c r="H43" s="20">
        <v>35240164</v>
      </c>
      <c r="I43" s="21">
        <v>143.87</v>
      </c>
      <c r="K43" s="15"/>
      <c r="L43" s="15"/>
      <c r="M43" s="15"/>
      <c r="N43" s="15"/>
      <c r="O43" s="15"/>
      <c r="P43" s="16"/>
      <c r="Q43" s="16"/>
      <c r="R43" s="16"/>
      <c r="S43" s="16"/>
      <c r="T43" s="16"/>
      <c r="U43" s="16"/>
      <c r="V43" s="16"/>
    </row>
    <row r="44" spans="1:22" x14ac:dyDescent="0.25">
      <c r="A44" s="96">
        <f t="shared" si="0"/>
        <v>35240165</v>
      </c>
      <c r="B44" s="97"/>
      <c r="C44" s="8"/>
      <c r="D44" s="9"/>
      <c r="E44" s="98" t="e">
        <f t="shared" si="1"/>
        <v>#DIV/0!</v>
      </c>
      <c r="F44" s="98"/>
      <c r="G44" s="21">
        <f t="shared" si="2"/>
        <v>0</v>
      </c>
      <c r="H44" s="20">
        <v>35240165</v>
      </c>
      <c r="I44" s="21">
        <v>191.77</v>
      </c>
      <c r="K44" s="15"/>
      <c r="L44" s="15"/>
      <c r="M44" s="15"/>
      <c r="N44" s="15"/>
      <c r="O44" s="15"/>
      <c r="P44" s="16"/>
      <c r="Q44" s="16"/>
      <c r="R44" s="16"/>
      <c r="S44" s="16"/>
      <c r="T44" s="16"/>
      <c r="U44" s="16"/>
      <c r="V44" s="16"/>
    </row>
    <row r="45" spans="1:22" x14ac:dyDescent="0.25">
      <c r="A45" s="96">
        <f t="shared" si="0"/>
        <v>35240166</v>
      </c>
      <c r="B45" s="97"/>
      <c r="C45" s="8"/>
      <c r="D45" s="9"/>
      <c r="E45" s="98" t="e">
        <f t="shared" si="1"/>
        <v>#DIV/0!</v>
      </c>
      <c r="F45" s="98"/>
      <c r="G45" s="21">
        <f t="shared" si="2"/>
        <v>0</v>
      </c>
      <c r="H45" s="20">
        <v>35240166</v>
      </c>
      <c r="I45" s="21">
        <v>287.62</v>
      </c>
      <c r="K45" s="15"/>
      <c r="L45" s="15"/>
      <c r="M45" s="15"/>
      <c r="N45" s="15"/>
      <c r="O45" s="15"/>
      <c r="P45" s="16"/>
      <c r="Q45" s="16"/>
      <c r="R45" s="16"/>
      <c r="S45" s="16"/>
      <c r="T45" s="16"/>
      <c r="U45" s="16"/>
      <c r="V45" s="16"/>
    </row>
    <row r="46" spans="1:22" x14ac:dyDescent="0.25">
      <c r="A46" s="96">
        <f t="shared" si="0"/>
        <v>35240170</v>
      </c>
      <c r="B46" s="97"/>
      <c r="C46" s="8"/>
      <c r="D46" s="9"/>
      <c r="E46" s="98" t="e">
        <f t="shared" si="1"/>
        <v>#DIV/0!</v>
      </c>
      <c r="F46" s="98"/>
      <c r="G46" s="21">
        <f t="shared" si="2"/>
        <v>0</v>
      </c>
      <c r="H46" s="20">
        <v>35240170</v>
      </c>
      <c r="I46" s="21">
        <v>9.85</v>
      </c>
      <c r="K46" s="15"/>
      <c r="L46" s="15"/>
      <c r="M46" s="15"/>
      <c r="N46" s="15"/>
      <c r="O46" s="15"/>
      <c r="P46" s="16"/>
      <c r="Q46" s="16"/>
      <c r="R46" s="16"/>
      <c r="S46" s="16"/>
      <c r="T46" s="16"/>
      <c r="U46" s="16"/>
      <c r="V46" s="16"/>
    </row>
    <row r="47" spans="1:22" x14ac:dyDescent="0.25">
      <c r="A47" s="96">
        <f t="shared" si="0"/>
        <v>35240171</v>
      </c>
      <c r="B47" s="97"/>
      <c r="C47" s="8"/>
      <c r="D47" s="9"/>
      <c r="E47" s="98" t="e">
        <f t="shared" si="1"/>
        <v>#DIV/0!</v>
      </c>
      <c r="F47" s="98"/>
      <c r="G47" s="21">
        <f t="shared" si="2"/>
        <v>0</v>
      </c>
      <c r="H47" s="20">
        <v>35240171</v>
      </c>
      <c r="I47" s="21">
        <v>27.39</v>
      </c>
      <c r="K47" s="15"/>
      <c r="L47" s="15"/>
      <c r="M47" s="15"/>
      <c r="N47" s="15"/>
      <c r="O47" s="15"/>
      <c r="P47" s="16"/>
      <c r="Q47" s="16"/>
      <c r="R47" s="16"/>
      <c r="S47" s="16"/>
      <c r="T47" s="16"/>
      <c r="U47" s="16"/>
      <c r="V47" s="16"/>
    </row>
    <row r="48" spans="1:22" x14ac:dyDescent="0.25">
      <c r="A48" s="96">
        <f t="shared" si="0"/>
        <v>35240172</v>
      </c>
      <c r="B48" s="97"/>
      <c r="C48" s="8"/>
      <c r="D48" s="9"/>
      <c r="E48" s="98" t="e">
        <f t="shared" si="1"/>
        <v>#DIV/0!</v>
      </c>
      <c r="F48" s="98"/>
      <c r="G48" s="21">
        <f t="shared" si="2"/>
        <v>0</v>
      </c>
      <c r="H48" s="20">
        <v>35240172</v>
      </c>
      <c r="I48" s="21">
        <v>3.48</v>
      </c>
      <c r="K48" s="15"/>
      <c r="L48" s="15"/>
      <c r="M48" s="15"/>
      <c r="N48" s="15"/>
      <c r="O48" s="15"/>
      <c r="P48" s="16"/>
      <c r="Q48" s="16"/>
      <c r="R48" s="16"/>
      <c r="S48" s="16"/>
      <c r="T48" s="16"/>
      <c r="U48" s="16"/>
      <c r="V48" s="16"/>
    </row>
    <row r="49" spans="1:22" x14ac:dyDescent="0.25">
      <c r="A49" s="96">
        <f t="shared" si="0"/>
        <v>35240173</v>
      </c>
      <c r="B49" s="97"/>
      <c r="C49" s="8"/>
      <c r="D49" s="9"/>
      <c r="E49" s="98" t="e">
        <f t="shared" si="1"/>
        <v>#DIV/0!</v>
      </c>
      <c r="F49" s="98"/>
      <c r="G49" s="21">
        <f t="shared" si="2"/>
        <v>0</v>
      </c>
      <c r="H49" s="20">
        <v>35240173</v>
      </c>
      <c r="I49" s="21">
        <v>14.8</v>
      </c>
      <c r="K49" s="15"/>
      <c r="L49" s="15"/>
      <c r="M49" s="15"/>
      <c r="N49" s="15"/>
      <c r="O49" s="15"/>
      <c r="P49" s="16"/>
      <c r="Q49" s="16"/>
      <c r="R49" s="16"/>
      <c r="S49" s="16"/>
      <c r="T49" s="16"/>
      <c r="U49" s="16"/>
      <c r="V49" s="16"/>
    </row>
    <row r="50" spans="1:22" x14ac:dyDescent="0.25">
      <c r="A50" s="96">
        <f t="shared" si="0"/>
        <v>35240180</v>
      </c>
      <c r="B50" s="97"/>
      <c r="C50" s="8"/>
      <c r="D50" s="9"/>
      <c r="E50" s="98" t="e">
        <f t="shared" si="1"/>
        <v>#DIV/0!</v>
      </c>
      <c r="F50" s="98"/>
      <c r="G50" s="21">
        <f t="shared" si="2"/>
        <v>0</v>
      </c>
      <c r="H50" s="20">
        <v>35240180</v>
      </c>
      <c r="I50" s="21">
        <v>128.06</v>
      </c>
      <c r="K50" s="15"/>
      <c r="L50" s="15"/>
      <c r="M50" s="15"/>
      <c r="N50" s="15"/>
      <c r="O50" s="15"/>
      <c r="P50" s="16"/>
      <c r="Q50" s="16"/>
      <c r="R50" s="16"/>
      <c r="S50" s="16"/>
      <c r="T50" s="16"/>
      <c r="U50" s="16"/>
      <c r="V50" s="16"/>
    </row>
    <row r="51" spans="1:22" x14ac:dyDescent="0.25">
      <c r="A51" s="96">
        <f t="shared" si="0"/>
        <v>35240190</v>
      </c>
      <c r="B51" s="97"/>
      <c r="C51" s="8"/>
      <c r="D51" s="9"/>
      <c r="E51" s="98" t="e">
        <f t="shared" si="1"/>
        <v>#DIV/0!</v>
      </c>
      <c r="F51" s="98"/>
      <c r="G51" s="21">
        <f t="shared" si="2"/>
        <v>0</v>
      </c>
      <c r="H51" s="20">
        <v>35240190</v>
      </c>
      <c r="I51" s="21">
        <v>217.69</v>
      </c>
      <c r="K51" s="15"/>
      <c r="L51" s="15"/>
      <c r="M51" s="15"/>
      <c r="N51" s="15"/>
      <c r="O51" s="15"/>
      <c r="P51" s="16"/>
      <c r="Q51" s="16"/>
      <c r="R51" s="16"/>
      <c r="S51" s="16"/>
      <c r="T51" s="16"/>
      <c r="U51" s="16"/>
      <c r="V51" s="16"/>
    </row>
    <row r="52" spans="1:22" x14ac:dyDescent="0.25">
      <c r="A52" s="96">
        <f t="shared" si="0"/>
        <v>35240209</v>
      </c>
      <c r="B52" s="97"/>
      <c r="C52" s="8"/>
      <c r="D52" s="9"/>
      <c r="E52" s="98" t="e">
        <f t="shared" si="1"/>
        <v>#DIV/0!</v>
      </c>
      <c r="F52" s="98"/>
      <c r="G52" s="21">
        <f t="shared" si="2"/>
        <v>0</v>
      </c>
      <c r="H52" s="20">
        <v>35240209</v>
      </c>
      <c r="I52" s="21">
        <v>21.41</v>
      </c>
      <c r="K52" s="15"/>
      <c r="L52" s="15"/>
      <c r="M52" s="15"/>
      <c r="N52" s="15"/>
      <c r="O52" s="15"/>
      <c r="P52" s="16"/>
      <c r="Q52" s="16"/>
      <c r="R52" s="16"/>
      <c r="S52" s="16"/>
      <c r="T52" s="16"/>
      <c r="U52" s="16"/>
      <c r="V52" s="16"/>
    </row>
    <row r="53" spans="1:22" x14ac:dyDescent="0.25">
      <c r="A53" s="96">
        <f t="shared" si="0"/>
        <v>35240210</v>
      </c>
      <c r="B53" s="97"/>
      <c r="C53" s="8"/>
      <c r="D53" s="9"/>
      <c r="E53" s="98" t="e">
        <f t="shared" si="1"/>
        <v>#DIV/0!</v>
      </c>
      <c r="F53" s="98"/>
      <c r="G53" s="21">
        <f t="shared" si="2"/>
        <v>0</v>
      </c>
      <c r="H53" s="20">
        <v>35240210</v>
      </c>
      <c r="I53" s="21">
        <v>14.29</v>
      </c>
      <c r="K53" s="15"/>
      <c r="L53" s="15"/>
      <c r="M53" s="15"/>
      <c r="N53" s="15"/>
      <c r="O53" s="15"/>
      <c r="P53" s="16"/>
      <c r="Q53" s="16"/>
      <c r="R53" s="16"/>
      <c r="S53" s="16"/>
      <c r="T53" s="16"/>
      <c r="U53" s="16"/>
      <c r="V53" s="16"/>
    </row>
    <row r="54" spans="1:22" x14ac:dyDescent="0.25">
      <c r="A54" s="96">
        <f t="shared" si="0"/>
        <v>35240211</v>
      </c>
      <c r="B54" s="97"/>
      <c r="C54" s="8"/>
      <c r="D54" s="9"/>
      <c r="E54" s="98" t="e">
        <f t="shared" si="1"/>
        <v>#DIV/0!</v>
      </c>
      <c r="F54" s="98"/>
      <c r="G54" s="21">
        <f t="shared" si="2"/>
        <v>0</v>
      </c>
      <c r="H54" s="20">
        <v>35240211</v>
      </c>
      <c r="I54" s="21">
        <v>28.54</v>
      </c>
      <c r="K54" s="15"/>
      <c r="L54" s="15"/>
      <c r="M54" s="15"/>
      <c r="N54" s="15"/>
      <c r="O54" s="15"/>
      <c r="P54" s="16"/>
      <c r="Q54" s="16"/>
      <c r="R54" s="16"/>
      <c r="S54" s="16"/>
      <c r="T54" s="16"/>
      <c r="U54" s="16"/>
      <c r="V54" s="16"/>
    </row>
    <row r="55" spans="1:22" x14ac:dyDescent="0.25">
      <c r="A55" s="96">
        <f t="shared" si="0"/>
        <v>35240212</v>
      </c>
      <c r="B55" s="97"/>
      <c r="C55" s="8"/>
      <c r="D55" s="9"/>
      <c r="E55" s="98" t="e">
        <f t="shared" si="1"/>
        <v>#DIV/0!</v>
      </c>
      <c r="F55" s="98"/>
      <c r="G55" s="21">
        <f t="shared" si="2"/>
        <v>0</v>
      </c>
      <c r="H55" s="20">
        <v>35240212</v>
      </c>
      <c r="I55" s="21">
        <v>57.13</v>
      </c>
      <c r="K55" s="15"/>
      <c r="L55" s="15"/>
      <c r="M55" s="15"/>
      <c r="N55" s="15"/>
      <c r="O55" s="15"/>
      <c r="P55" s="16"/>
      <c r="Q55" s="16"/>
      <c r="R55" s="16"/>
      <c r="S55" s="16"/>
      <c r="T55" s="16"/>
      <c r="U55" s="16"/>
      <c r="V55" s="16"/>
    </row>
    <row r="56" spans="1:22" x14ac:dyDescent="0.25">
      <c r="A56" s="96">
        <f t="shared" si="0"/>
        <v>35240213</v>
      </c>
      <c r="B56" s="97"/>
      <c r="C56" s="8"/>
      <c r="D56" s="9"/>
      <c r="E56" s="98" t="e">
        <f t="shared" si="1"/>
        <v>#DIV/0!</v>
      </c>
      <c r="F56" s="98"/>
      <c r="G56" s="21">
        <f t="shared" si="2"/>
        <v>0</v>
      </c>
      <c r="H56" s="20">
        <v>35240213</v>
      </c>
      <c r="I56" s="21">
        <v>85.65</v>
      </c>
      <c r="K56" s="15"/>
      <c r="L56" s="15"/>
      <c r="M56" s="15"/>
      <c r="N56" s="15"/>
      <c r="O56" s="15"/>
      <c r="P56" s="16"/>
      <c r="Q56" s="16"/>
      <c r="R56" s="16"/>
      <c r="S56" s="16"/>
      <c r="T56" s="16"/>
      <c r="U56" s="16"/>
      <c r="V56" s="16"/>
    </row>
    <row r="57" spans="1:22" x14ac:dyDescent="0.25">
      <c r="A57" s="96">
        <f t="shared" si="0"/>
        <v>35240214</v>
      </c>
      <c r="B57" s="97"/>
      <c r="C57" s="8"/>
      <c r="D57" s="9"/>
      <c r="E57" s="98" t="e">
        <f t="shared" si="1"/>
        <v>#DIV/0!</v>
      </c>
      <c r="F57" s="98"/>
      <c r="G57" s="21">
        <f t="shared" si="2"/>
        <v>0</v>
      </c>
      <c r="H57" s="20">
        <v>35240214</v>
      </c>
      <c r="I57" s="21">
        <v>128.49</v>
      </c>
      <c r="K57" s="15"/>
      <c r="L57" s="15"/>
      <c r="M57" s="15"/>
      <c r="N57" s="15"/>
      <c r="O57" s="15"/>
      <c r="P57" s="16"/>
      <c r="Q57" s="16"/>
      <c r="R57" s="16"/>
      <c r="S57" s="16"/>
      <c r="T57" s="16"/>
      <c r="U57" s="16"/>
      <c r="V57" s="16"/>
    </row>
    <row r="58" spans="1:22" x14ac:dyDescent="0.25">
      <c r="A58" s="96">
        <f t="shared" si="0"/>
        <v>35240215</v>
      </c>
      <c r="B58" s="97"/>
      <c r="C58" s="8"/>
      <c r="D58" s="9"/>
      <c r="E58" s="98" t="e">
        <f t="shared" si="1"/>
        <v>#DIV/0!</v>
      </c>
      <c r="F58" s="98"/>
      <c r="G58" s="21">
        <f t="shared" si="2"/>
        <v>0</v>
      </c>
      <c r="H58" s="20">
        <v>35240215</v>
      </c>
      <c r="I58" s="21">
        <v>171.35</v>
      </c>
      <c r="K58" s="15"/>
      <c r="L58" s="15"/>
      <c r="M58" s="15"/>
      <c r="N58" s="15"/>
      <c r="O58" s="15"/>
      <c r="P58" s="16"/>
      <c r="Q58" s="16"/>
      <c r="R58" s="16"/>
      <c r="S58" s="16"/>
      <c r="T58" s="16"/>
      <c r="U58" s="16"/>
      <c r="V58" s="16"/>
    </row>
    <row r="59" spans="1:22" x14ac:dyDescent="0.25">
      <c r="A59" s="96">
        <f t="shared" si="0"/>
        <v>35240216</v>
      </c>
      <c r="B59" s="97"/>
      <c r="C59" s="8"/>
      <c r="D59" s="9"/>
      <c r="E59" s="98" t="e">
        <f t="shared" si="1"/>
        <v>#DIV/0!</v>
      </c>
      <c r="F59" s="98"/>
      <c r="G59" s="21">
        <f t="shared" si="2"/>
        <v>0</v>
      </c>
      <c r="H59" s="20">
        <v>35240216</v>
      </c>
      <c r="I59" s="21">
        <v>257.13</v>
      </c>
      <c r="K59" s="64"/>
      <c r="L59" s="64"/>
      <c r="M59" s="64"/>
      <c r="N59" s="64"/>
      <c r="O59" s="64"/>
      <c r="P59" s="65"/>
      <c r="Q59" s="65"/>
      <c r="R59" s="65"/>
      <c r="S59" s="65"/>
      <c r="T59" s="65"/>
      <c r="U59" s="65"/>
      <c r="V59" s="65"/>
    </row>
    <row r="60" spans="1:22" x14ac:dyDescent="0.25">
      <c r="A60" s="96">
        <f t="shared" si="0"/>
        <v>35240219</v>
      </c>
      <c r="B60" s="97"/>
      <c r="C60" s="8"/>
      <c r="D60" s="9"/>
      <c r="E60" s="98" t="e">
        <f t="shared" si="1"/>
        <v>#DIV/0!</v>
      </c>
      <c r="F60" s="98"/>
      <c r="G60" s="21">
        <f t="shared" si="2"/>
        <v>0</v>
      </c>
      <c r="H60" s="20">
        <v>35240219</v>
      </c>
      <c r="I60" s="21">
        <v>14.29</v>
      </c>
      <c r="K60" s="64"/>
      <c r="L60" s="64"/>
      <c r="M60" s="64"/>
      <c r="N60" s="64"/>
      <c r="O60" s="64"/>
      <c r="P60" s="65"/>
      <c r="Q60" s="65"/>
      <c r="R60" s="65"/>
      <c r="S60" s="65"/>
      <c r="T60" s="65"/>
      <c r="U60" s="65"/>
      <c r="V60" s="65"/>
    </row>
    <row r="61" spans="1:22" x14ac:dyDescent="0.25">
      <c r="A61" s="96">
        <f>H61</f>
        <v>35240230</v>
      </c>
      <c r="B61" s="97"/>
      <c r="C61" s="8"/>
      <c r="D61" s="9"/>
      <c r="E61" s="98" t="e">
        <f>C61/$B$10</f>
        <v>#DIV/0!</v>
      </c>
      <c r="F61" s="98"/>
      <c r="G61" s="21">
        <f>C61*I61</f>
        <v>0</v>
      </c>
      <c r="H61" s="20">
        <v>35240230</v>
      </c>
      <c r="I61" s="21">
        <v>14.29</v>
      </c>
      <c r="K61" s="64"/>
      <c r="L61" s="64"/>
      <c r="M61" s="64"/>
      <c r="N61" s="64"/>
      <c r="O61" s="64"/>
      <c r="P61" s="65"/>
      <c r="Q61" s="65"/>
      <c r="R61" s="65"/>
      <c r="S61" s="65"/>
      <c r="T61" s="65"/>
      <c r="U61" s="65"/>
      <c r="V61" s="65"/>
    </row>
    <row r="62" spans="1:22" x14ac:dyDescent="0.25">
      <c r="A62" s="96">
        <f>H62</f>
        <v>35240231</v>
      </c>
      <c r="B62" s="97"/>
      <c r="C62" s="8"/>
      <c r="D62" s="9"/>
      <c r="E62" s="98" t="e">
        <f>C62/$B$10</f>
        <v>#DIV/0!</v>
      </c>
      <c r="F62" s="98"/>
      <c r="G62" s="21">
        <f>C62*I62</f>
        <v>0</v>
      </c>
      <c r="H62" s="20">
        <v>35240231</v>
      </c>
      <c r="I62" s="21">
        <v>28.54</v>
      </c>
      <c r="K62" s="64"/>
      <c r="L62" s="64"/>
      <c r="M62" s="64"/>
      <c r="N62" s="64"/>
      <c r="O62" s="64"/>
      <c r="P62" s="65"/>
      <c r="Q62" s="65"/>
      <c r="R62" s="65"/>
      <c r="S62" s="65"/>
      <c r="T62" s="65"/>
      <c r="U62" s="65"/>
      <c r="V62" s="65"/>
    </row>
    <row r="63" spans="1:22" x14ac:dyDescent="0.25">
      <c r="A63" s="96">
        <f t="shared" ref="A63:A67" si="6">H63</f>
        <v>35240232</v>
      </c>
      <c r="B63" s="97"/>
      <c r="C63" s="8"/>
      <c r="D63" s="9"/>
      <c r="E63" s="98" t="e">
        <f t="shared" ref="E63:E67" si="7">C63/$B$10</f>
        <v>#DIV/0!</v>
      </c>
      <c r="F63" s="98"/>
      <c r="G63" s="21">
        <f t="shared" ref="G63:G67" si="8">C63*I63</f>
        <v>0</v>
      </c>
      <c r="H63" s="20">
        <v>35240232</v>
      </c>
      <c r="I63" s="21">
        <v>57.13</v>
      </c>
      <c r="K63" s="64"/>
      <c r="L63" s="64"/>
      <c r="M63" s="64"/>
      <c r="N63" s="64"/>
      <c r="O63" s="64"/>
      <c r="P63" s="65"/>
      <c r="Q63" s="65"/>
      <c r="R63" s="65"/>
      <c r="S63" s="65"/>
      <c r="T63" s="65"/>
      <c r="U63" s="65"/>
      <c r="V63" s="65"/>
    </row>
    <row r="64" spans="1:22" x14ac:dyDescent="0.25">
      <c r="A64" s="96">
        <f t="shared" si="6"/>
        <v>35240233</v>
      </c>
      <c r="B64" s="97"/>
      <c r="C64" s="8"/>
      <c r="D64" s="9"/>
      <c r="E64" s="98" t="e">
        <f t="shared" si="7"/>
        <v>#DIV/0!</v>
      </c>
      <c r="F64" s="98"/>
      <c r="G64" s="21">
        <f t="shared" si="8"/>
        <v>0</v>
      </c>
      <c r="H64" s="20">
        <v>35240233</v>
      </c>
      <c r="I64" s="21">
        <v>85.65</v>
      </c>
      <c r="K64" s="64"/>
      <c r="L64" s="64"/>
      <c r="M64" s="64"/>
      <c r="N64" s="64"/>
      <c r="O64" s="64"/>
      <c r="P64" s="65"/>
      <c r="Q64" s="65"/>
      <c r="R64" s="65"/>
      <c r="S64" s="65"/>
      <c r="T64" s="65"/>
      <c r="U64" s="65"/>
      <c r="V64" s="65"/>
    </row>
    <row r="65" spans="1:22" x14ac:dyDescent="0.25">
      <c r="A65" s="96">
        <f t="shared" si="6"/>
        <v>35240234</v>
      </c>
      <c r="B65" s="97"/>
      <c r="C65" s="8"/>
      <c r="D65" s="9"/>
      <c r="E65" s="98" t="e">
        <f t="shared" si="7"/>
        <v>#DIV/0!</v>
      </c>
      <c r="F65" s="98"/>
      <c r="G65" s="21">
        <f t="shared" si="8"/>
        <v>0</v>
      </c>
      <c r="H65" s="20">
        <v>35240234</v>
      </c>
      <c r="I65" s="21">
        <v>128.49</v>
      </c>
      <c r="K65" s="64"/>
      <c r="L65" s="64"/>
      <c r="M65" s="64"/>
      <c r="N65" s="64"/>
      <c r="O65" s="64"/>
      <c r="P65" s="65"/>
      <c r="Q65" s="65"/>
      <c r="R65" s="65"/>
      <c r="S65" s="65"/>
      <c r="T65" s="65"/>
      <c r="U65" s="65"/>
      <c r="V65" s="65"/>
    </row>
    <row r="66" spans="1:22" x14ac:dyDescent="0.25">
      <c r="A66" s="96">
        <f t="shared" si="6"/>
        <v>35240235</v>
      </c>
      <c r="B66" s="97"/>
      <c r="C66" s="8"/>
      <c r="D66" s="9"/>
      <c r="E66" s="98" t="e">
        <f t="shared" si="7"/>
        <v>#DIV/0!</v>
      </c>
      <c r="F66" s="98"/>
      <c r="G66" s="21">
        <f t="shared" si="8"/>
        <v>0</v>
      </c>
      <c r="H66" s="20">
        <v>35240235</v>
      </c>
      <c r="I66" s="21">
        <v>171.35</v>
      </c>
      <c r="K66" s="15"/>
      <c r="L66" s="15"/>
      <c r="M66" s="15"/>
      <c r="N66" s="15"/>
      <c r="O66" s="15"/>
      <c r="P66" s="16"/>
      <c r="Q66" s="16"/>
      <c r="R66" s="16"/>
      <c r="S66" s="16"/>
      <c r="T66" s="16"/>
      <c r="U66" s="16"/>
      <c r="V66" s="16"/>
    </row>
    <row r="67" spans="1:22" x14ac:dyDescent="0.25">
      <c r="A67" s="96">
        <f t="shared" si="6"/>
        <v>35240236</v>
      </c>
      <c r="B67" s="97"/>
      <c r="C67" s="8"/>
      <c r="D67" s="9"/>
      <c r="E67" s="98" t="e">
        <f t="shared" si="7"/>
        <v>#DIV/0!</v>
      </c>
      <c r="F67" s="98"/>
      <c r="G67" s="21">
        <f t="shared" si="8"/>
        <v>0</v>
      </c>
      <c r="H67" s="20">
        <v>35240236</v>
      </c>
      <c r="I67" s="21">
        <v>257.13</v>
      </c>
      <c r="K67" s="15"/>
      <c r="L67" s="15"/>
      <c r="M67" s="15"/>
      <c r="N67" s="15"/>
      <c r="O67" s="15"/>
      <c r="P67" s="16"/>
      <c r="Q67" s="16"/>
      <c r="R67" s="16"/>
      <c r="S67" s="16"/>
      <c r="T67" s="16"/>
      <c r="U67" s="16"/>
      <c r="V67" s="16"/>
    </row>
    <row r="68" spans="1:22" x14ac:dyDescent="0.25">
      <c r="A68" s="96">
        <f t="shared" si="0"/>
        <v>35240243</v>
      </c>
      <c r="B68" s="97"/>
      <c r="C68" s="8"/>
      <c r="D68" s="9"/>
      <c r="E68" s="98" t="e">
        <f t="shared" si="1"/>
        <v>#DIV/0!</v>
      </c>
      <c r="F68" s="98"/>
      <c r="G68" s="21">
        <f t="shared" si="2"/>
        <v>0</v>
      </c>
      <c r="H68" s="20">
        <v>35240243</v>
      </c>
      <c r="I68" s="21">
        <v>24.46</v>
      </c>
      <c r="K68" s="15"/>
      <c r="L68" s="15"/>
      <c r="M68" s="15"/>
      <c r="N68" s="15"/>
      <c r="O68" s="15"/>
      <c r="P68" s="16"/>
      <c r="Q68" s="16"/>
      <c r="R68" s="16"/>
      <c r="S68" s="16"/>
      <c r="T68" s="16"/>
      <c r="U68" s="16"/>
      <c r="V68" s="16"/>
    </row>
    <row r="69" spans="1:22" x14ac:dyDescent="0.25">
      <c r="A69" s="96">
        <f t="shared" si="0"/>
        <v>35240244</v>
      </c>
      <c r="B69" s="97"/>
      <c r="C69" s="8"/>
      <c r="D69" s="9"/>
      <c r="E69" s="98" t="e">
        <f t="shared" si="1"/>
        <v>#DIV/0!</v>
      </c>
      <c r="F69" s="98"/>
      <c r="G69" s="21">
        <f t="shared" si="2"/>
        <v>0</v>
      </c>
      <c r="H69" s="20">
        <v>35240244</v>
      </c>
      <c r="I69" s="21">
        <v>36.74</v>
      </c>
      <c r="K69" s="15"/>
      <c r="L69" s="15"/>
      <c r="M69" s="15"/>
      <c r="N69" s="15"/>
      <c r="O69" s="15"/>
      <c r="P69" s="16"/>
      <c r="Q69" s="16"/>
      <c r="R69" s="16"/>
      <c r="S69" s="16"/>
      <c r="T69" s="16"/>
      <c r="U69" s="16"/>
      <c r="V69" s="16"/>
    </row>
    <row r="70" spans="1:22" x14ac:dyDescent="0.25">
      <c r="A70" s="96">
        <f t="shared" si="0"/>
        <v>35240245</v>
      </c>
      <c r="B70" s="97"/>
      <c r="C70" s="8"/>
      <c r="D70" s="9"/>
      <c r="E70" s="98" t="e">
        <f t="shared" si="1"/>
        <v>#DIV/0!</v>
      </c>
      <c r="F70" s="98"/>
      <c r="G70" s="21">
        <f t="shared" si="2"/>
        <v>0</v>
      </c>
      <c r="H70" s="20">
        <v>35240245</v>
      </c>
      <c r="I70" s="21">
        <v>48.95</v>
      </c>
      <c r="K70" s="15"/>
      <c r="L70" s="15"/>
      <c r="M70" s="15"/>
      <c r="N70" s="15"/>
      <c r="O70" s="15"/>
      <c r="P70" s="16"/>
      <c r="Q70" s="16"/>
      <c r="R70" s="16"/>
      <c r="S70" s="16"/>
      <c r="T70" s="16"/>
      <c r="U70" s="16"/>
      <c r="V70" s="16"/>
    </row>
    <row r="71" spans="1:22" x14ac:dyDescent="0.25">
      <c r="A71" s="96">
        <f t="shared" si="0"/>
        <v>35240253</v>
      </c>
      <c r="B71" s="97"/>
      <c r="C71" s="8"/>
      <c r="D71" s="9"/>
      <c r="E71" s="98" t="e">
        <f t="shared" si="1"/>
        <v>#DIV/0!</v>
      </c>
      <c r="F71" s="98"/>
      <c r="G71" s="21">
        <f t="shared" si="2"/>
        <v>0</v>
      </c>
      <c r="H71" s="20">
        <v>35240253</v>
      </c>
      <c r="I71" s="21">
        <v>12.25</v>
      </c>
      <c r="K71" s="15"/>
      <c r="L71" s="15"/>
      <c r="M71" s="15"/>
      <c r="N71" s="15"/>
      <c r="O71" s="15"/>
      <c r="P71" s="16"/>
      <c r="Q71" s="16"/>
      <c r="R71" s="16"/>
      <c r="S71" s="16"/>
      <c r="T71" s="16"/>
      <c r="U71" s="16"/>
      <c r="V71" s="16"/>
    </row>
    <row r="72" spans="1:22" x14ac:dyDescent="0.25">
      <c r="A72" s="96">
        <f t="shared" si="0"/>
        <v>35240254</v>
      </c>
      <c r="B72" s="97"/>
      <c r="C72" s="8"/>
      <c r="D72" s="9"/>
      <c r="E72" s="98" t="e">
        <f t="shared" si="1"/>
        <v>#DIV/0!</v>
      </c>
      <c r="F72" s="98"/>
      <c r="G72" s="21">
        <f t="shared" si="2"/>
        <v>0</v>
      </c>
      <c r="H72" s="20">
        <v>35240254</v>
      </c>
      <c r="I72" s="21">
        <v>18.399999999999999</v>
      </c>
      <c r="K72" s="15"/>
      <c r="L72" s="15"/>
      <c r="M72" s="15"/>
      <c r="N72" s="15"/>
      <c r="O72" s="15"/>
      <c r="P72" s="16"/>
      <c r="Q72" s="16"/>
      <c r="R72" s="16"/>
      <c r="S72" s="16"/>
      <c r="T72" s="16"/>
      <c r="U72" s="16"/>
      <c r="V72" s="16"/>
    </row>
    <row r="73" spans="1:22" x14ac:dyDescent="0.25">
      <c r="A73" s="96">
        <f t="shared" si="0"/>
        <v>35240255</v>
      </c>
      <c r="B73" s="97"/>
      <c r="C73" s="8"/>
      <c r="D73" s="9"/>
      <c r="E73" s="98" t="e">
        <f t="shared" si="1"/>
        <v>#DIV/0!</v>
      </c>
      <c r="F73" s="98"/>
      <c r="G73" s="21">
        <f t="shared" si="2"/>
        <v>0</v>
      </c>
      <c r="H73" s="20">
        <v>35240255</v>
      </c>
      <c r="I73" s="21">
        <v>24.46</v>
      </c>
      <c r="K73" s="15"/>
      <c r="L73" s="15"/>
      <c r="M73" s="15"/>
      <c r="N73" s="15"/>
      <c r="O73" s="15"/>
      <c r="P73" s="16"/>
      <c r="Q73" s="16"/>
      <c r="R73" s="16"/>
      <c r="S73" s="16"/>
      <c r="T73" s="16"/>
      <c r="U73" s="16"/>
      <c r="V73" s="16"/>
    </row>
    <row r="74" spans="1:22" x14ac:dyDescent="0.25">
      <c r="A74" s="96">
        <f t="shared" si="0"/>
        <v>35240260</v>
      </c>
      <c r="B74" s="97"/>
      <c r="C74" s="8"/>
      <c r="D74" s="9"/>
      <c r="E74" s="98" t="e">
        <f t="shared" si="1"/>
        <v>#DIV/0!</v>
      </c>
      <c r="F74" s="98"/>
      <c r="G74" s="21">
        <f t="shared" si="2"/>
        <v>0</v>
      </c>
      <c r="H74" s="20">
        <v>35240260</v>
      </c>
      <c r="I74" s="21">
        <v>14.29</v>
      </c>
      <c r="K74" s="15"/>
      <c r="L74" s="15"/>
      <c r="M74" s="15"/>
      <c r="N74" s="15"/>
      <c r="O74" s="15"/>
      <c r="P74" s="16"/>
      <c r="Q74" s="16"/>
      <c r="R74" s="16"/>
      <c r="S74" s="16"/>
      <c r="T74" s="16"/>
      <c r="U74" s="16"/>
      <c r="V74" s="16"/>
    </row>
    <row r="75" spans="1:22" x14ac:dyDescent="0.25">
      <c r="A75" s="96">
        <f t="shared" si="0"/>
        <v>35240261</v>
      </c>
      <c r="B75" s="97"/>
      <c r="C75" s="8"/>
      <c r="D75" s="9"/>
      <c r="E75" s="98" t="e">
        <f t="shared" si="1"/>
        <v>#DIV/0!</v>
      </c>
      <c r="F75" s="98"/>
      <c r="G75" s="21">
        <f t="shared" si="2"/>
        <v>0</v>
      </c>
      <c r="H75" s="20">
        <v>35240261</v>
      </c>
      <c r="I75" s="21">
        <v>28.54</v>
      </c>
      <c r="K75" s="15"/>
      <c r="L75" s="15"/>
      <c r="M75" s="15"/>
      <c r="N75" s="15"/>
      <c r="O75" s="15"/>
      <c r="P75" s="16"/>
      <c r="Q75" s="16"/>
      <c r="R75" s="16"/>
      <c r="S75" s="16"/>
      <c r="T75" s="16"/>
      <c r="U75" s="16"/>
      <c r="V75" s="16"/>
    </row>
    <row r="76" spans="1:22" x14ac:dyDescent="0.25">
      <c r="A76" s="96">
        <f t="shared" si="0"/>
        <v>35240262</v>
      </c>
      <c r="B76" s="97"/>
      <c r="C76" s="8"/>
      <c r="D76" s="9"/>
      <c r="E76" s="98" t="e">
        <f t="shared" si="1"/>
        <v>#DIV/0!</v>
      </c>
      <c r="F76" s="98"/>
      <c r="G76" s="21">
        <f t="shared" si="2"/>
        <v>0</v>
      </c>
      <c r="H76" s="20">
        <v>35240262</v>
      </c>
      <c r="I76" s="21">
        <v>57.13</v>
      </c>
      <c r="K76" s="15"/>
      <c r="L76" s="15"/>
      <c r="M76" s="15"/>
      <c r="N76" s="15"/>
      <c r="O76" s="15"/>
      <c r="P76" s="16"/>
      <c r="Q76" s="16"/>
      <c r="R76" s="16"/>
      <c r="S76" s="16"/>
      <c r="T76" s="16"/>
      <c r="U76" s="16"/>
      <c r="V76" s="16"/>
    </row>
    <row r="77" spans="1:22" x14ac:dyDescent="0.25">
      <c r="A77" s="96">
        <f t="shared" si="0"/>
        <v>35240263</v>
      </c>
      <c r="B77" s="97"/>
      <c r="C77" s="8"/>
      <c r="D77" s="9"/>
      <c r="E77" s="98" t="e">
        <f t="shared" si="1"/>
        <v>#DIV/0!</v>
      </c>
      <c r="F77" s="98"/>
      <c r="G77" s="21">
        <f t="shared" si="2"/>
        <v>0</v>
      </c>
      <c r="H77" s="20">
        <v>35240263</v>
      </c>
      <c r="I77" s="21">
        <v>85.65</v>
      </c>
      <c r="K77" s="15"/>
      <c r="L77" s="15"/>
      <c r="M77" s="15"/>
      <c r="N77" s="15"/>
      <c r="O77" s="15"/>
      <c r="P77" s="16"/>
      <c r="Q77" s="16"/>
      <c r="R77" s="16"/>
      <c r="S77" s="16"/>
      <c r="T77" s="16"/>
      <c r="U77" s="16"/>
      <c r="V77" s="16"/>
    </row>
    <row r="78" spans="1:22" x14ac:dyDescent="0.25">
      <c r="A78" s="96">
        <f t="shared" si="0"/>
        <v>35240264</v>
      </c>
      <c r="B78" s="97"/>
      <c r="C78" s="8"/>
      <c r="D78" s="9"/>
      <c r="E78" s="98" t="e">
        <f t="shared" si="1"/>
        <v>#DIV/0!</v>
      </c>
      <c r="F78" s="98"/>
      <c r="G78" s="21">
        <f t="shared" si="2"/>
        <v>0</v>
      </c>
      <c r="H78" s="20">
        <v>35240264</v>
      </c>
      <c r="I78" s="21">
        <v>128.49</v>
      </c>
      <c r="K78" s="15"/>
      <c r="L78" s="15"/>
      <c r="M78" s="15"/>
      <c r="N78" s="15"/>
      <c r="O78" s="15"/>
      <c r="P78" s="16"/>
      <c r="Q78" s="16"/>
      <c r="R78" s="16"/>
      <c r="S78" s="16"/>
      <c r="T78" s="16"/>
      <c r="U78" s="16"/>
      <c r="V78" s="16"/>
    </row>
    <row r="79" spans="1:22" x14ac:dyDescent="0.25">
      <c r="A79" s="96">
        <f t="shared" si="0"/>
        <v>35240265</v>
      </c>
      <c r="B79" s="97"/>
      <c r="C79" s="8"/>
      <c r="D79" s="9"/>
      <c r="E79" s="98" t="e">
        <f t="shared" si="1"/>
        <v>#DIV/0!</v>
      </c>
      <c r="F79" s="98"/>
      <c r="G79" s="21">
        <f t="shared" si="2"/>
        <v>0</v>
      </c>
      <c r="H79" s="20">
        <v>35240265</v>
      </c>
      <c r="I79" s="21">
        <v>171.35</v>
      </c>
      <c r="K79" s="15"/>
      <c r="L79" s="15"/>
      <c r="M79" s="15"/>
      <c r="N79" s="15"/>
      <c r="O79" s="15"/>
      <c r="P79" s="16"/>
      <c r="Q79" s="16"/>
      <c r="R79" s="16"/>
      <c r="S79" s="16"/>
      <c r="T79" s="16"/>
      <c r="U79" s="16"/>
      <c r="V79" s="16"/>
    </row>
    <row r="80" spans="1:22" x14ac:dyDescent="0.25">
      <c r="A80" s="96">
        <f t="shared" si="0"/>
        <v>35240266</v>
      </c>
      <c r="B80" s="97"/>
      <c r="C80" s="8"/>
      <c r="D80" s="9"/>
      <c r="E80" s="98" t="e">
        <f t="shared" si="1"/>
        <v>#DIV/0!</v>
      </c>
      <c r="F80" s="98"/>
      <c r="G80" s="21">
        <f t="shared" si="2"/>
        <v>0</v>
      </c>
      <c r="H80" s="20">
        <v>35240266</v>
      </c>
      <c r="I80" s="21">
        <v>257.13</v>
      </c>
      <c r="K80" s="15"/>
      <c r="L80" s="15"/>
      <c r="M80" s="15"/>
      <c r="N80" s="15"/>
      <c r="O80" s="15"/>
      <c r="P80" s="16"/>
      <c r="Q80" s="16"/>
      <c r="R80" s="16"/>
      <c r="S80" s="16"/>
      <c r="T80" s="16"/>
      <c r="U80" s="16"/>
      <c r="V80" s="16"/>
    </row>
    <row r="81" spans="1:22" x14ac:dyDescent="0.25">
      <c r="A81" s="96">
        <f t="shared" si="0"/>
        <v>35240310</v>
      </c>
      <c r="B81" s="97"/>
      <c r="C81" s="8"/>
      <c r="D81" s="9"/>
      <c r="E81" s="98" t="e">
        <f t="shared" si="1"/>
        <v>#DIV/0!</v>
      </c>
      <c r="F81" s="98"/>
      <c r="G81" s="21">
        <f t="shared" si="2"/>
        <v>0</v>
      </c>
      <c r="H81" s="20">
        <v>35240310</v>
      </c>
      <c r="I81" s="21">
        <v>9.23</v>
      </c>
      <c r="K81" s="15"/>
      <c r="L81" s="15"/>
      <c r="M81" s="15"/>
      <c r="N81" s="15"/>
      <c r="O81" s="15"/>
      <c r="P81" s="16"/>
      <c r="Q81" s="16"/>
      <c r="R81" s="16"/>
      <c r="S81" s="16"/>
      <c r="T81" s="16"/>
      <c r="U81" s="16"/>
      <c r="V81" s="16"/>
    </row>
    <row r="82" spans="1:22" x14ac:dyDescent="0.25">
      <c r="A82" s="96">
        <f t="shared" si="0"/>
        <v>35240311</v>
      </c>
      <c r="B82" s="97"/>
      <c r="C82" s="8"/>
      <c r="D82" s="9"/>
      <c r="E82" s="98" t="e">
        <f t="shared" si="1"/>
        <v>#DIV/0!</v>
      </c>
      <c r="F82" s="98"/>
      <c r="G82" s="21">
        <f t="shared" si="2"/>
        <v>0</v>
      </c>
      <c r="H82" s="20">
        <v>35240311</v>
      </c>
      <c r="I82" s="21">
        <v>18.48</v>
      </c>
      <c r="K82" s="15"/>
      <c r="L82" s="15"/>
      <c r="M82" s="15"/>
      <c r="N82" s="15"/>
      <c r="O82" s="15"/>
      <c r="P82" s="16"/>
      <c r="Q82" s="16"/>
      <c r="R82" s="16"/>
      <c r="S82" s="16"/>
      <c r="T82" s="16"/>
      <c r="U82" s="16"/>
      <c r="V82" s="16"/>
    </row>
    <row r="83" spans="1:22" x14ac:dyDescent="0.25">
      <c r="A83" s="96">
        <f t="shared" si="0"/>
        <v>35240312</v>
      </c>
      <c r="B83" s="97"/>
      <c r="C83" s="8"/>
      <c r="D83" s="9"/>
      <c r="E83" s="98" t="e">
        <f t="shared" si="1"/>
        <v>#DIV/0!</v>
      </c>
      <c r="F83" s="98"/>
      <c r="G83" s="21">
        <f t="shared" si="2"/>
        <v>0</v>
      </c>
      <c r="H83" s="20">
        <v>35240312</v>
      </c>
      <c r="I83" s="21">
        <v>36.92</v>
      </c>
      <c r="K83" s="15"/>
      <c r="L83" s="15"/>
      <c r="M83" s="15"/>
      <c r="N83" s="15"/>
      <c r="O83" s="15"/>
      <c r="P83" s="16"/>
      <c r="Q83" s="16"/>
      <c r="R83" s="16"/>
      <c r="S83" s="16"/>
      <c r="T83" s="16"/>
      <c r="U83" s="16"/>
      <c r="V83" s="16"/>
    </row>
    <row r="84" spans="1:22" x14ac:dyDescent="0.25">
      <c r="A84" s="96">
        <f t="shared" si="0"/>
        <v>35240313</v>
      </c>
      <c r="B84" s="97"/>
      <c r="C84" s="8"/>
      <c r="D84" s="9"/>
      <c r="E84" s="98" t="e">
        <f t="shared" si="1"/>
        <v>#DIV/0!</v>
      </c>
      <c r="F84" s="98"/>
      <c r="G84" s="21">
        <f t="shared" si="2"/>
        <v>0</v>
      </c>
      <c r="H84" s="20">
        <v>35240313</v>
      </c>
      <c r="I84" s="21">
        <v>55.42</v>
      </c>
      <c r="K84" s="15"/>
      <c r="L84" s="15"/>
      <c r="M84" s="15"/>
      <c r="N84" s="15"/>
      <c r="O84" s="15"/>
      <c r="P84" s="16"/>
      <c r="Q84" s="16"/>
      <c r="R84" s="16"/>
      <c r="S84" s="16"/>
      <c r="T84" s="16"/>
      <c r="U84" s="16"/>
      <c r="V84" s="16"/>
    </row>
    <row r="85" spans="1:22" x14ac:dyDescent="0.25">
      <c r="A85" s="96">
        <f t="shared" si="0"/>
        <v>35240314</v>
      </c>
      <c r="B85" s="97"/>
      <c r="C85" s="8"/>
      <c r="D85" s="9"/>
      <c r="E85" s="98" t="e">
        <f t="shared" si="1"/>
        <v>#DIV/0!</v>
      </c>
      <c r="F85" s="98"/>
      <c r="G85" s="21">
        <f t="shared" si="2"/>
        <v>0</v>
      </c>
      <c r="H85" s="20">
        <v>35240314</v>
      </c>
      <c r="I85" s="21">
        <v>83.1</v>
      </c>
      <c r="K85" s="15"/>
      <c r="L85" s="15"/>
      <c r="M85" s="15"/>
      <c r="N85" s="15"/>
      <c r="O85" s="15"/>
      <c r="P85" s="16"/>
      <c r="Q85" s="16"/>
      <c r="R85" s="16"/>
      <c r="S85" s="16"/>
      <c r="T85" s="16"/>
      <c r="U85" s="16"/>
      <c r="V85" s="16"/>
    </row>
    <row r="86" spans="1:22" x14ac:dyDescent="0.25">
      <c r="A86" s="96">
        <f t="shared" si="0"/>
        <v>35240315</v>
      </c>
      <c r="B86" s="97"/>
      <c r="C86" s="8"/>
      <c r="D86" s="9"/>
      <c r="E86" s="98" t="e">
        <f t="shared" si="1"/>
        <v>#DIV/0!</v>
      </c>
      <c r="F86" s="98"/>
      <c r="G86" s="21">
        <f t="shared" si="2"/>
        <v>0</v>
      </c>
      <c r="H86" s="20">
        <v>35240315</v>
      </c>
      <c r="I86" s="21">
        <v>110.78</v>
      </c>
      <c r="K86" s="15"/>
      <c r="L86" s="15"/>
      <c r="M86" s="15"/>
      <c r="N86" s="15"/>
      <c r="O86" s="15"/>
      <c r="P86" s="16"/>
      <c r="Q86" s="16"/>
      <c r="R86" s="16"/>
      <c r="S86" s="16"/>
      <c r="T86" s="16"/>
      <c r="U86" s="16"/>
      <c r="V86" s="16"/>
    </row>
    <row r="87" spans="1:22" x14ac:dyDescent="0.25">
      <c r="A87" s="96">
        <f t="shared" si="0"/>
        <v>35240316</v>
      </c>
      <c r="B87" s="97"/>
      <c r="C87" s="8"/>
      <c r="D87" s="9"/>
      <c r="E87" s="98" t="e">
        <f t="shared" si="1"/>
        <v>#DIV/0!</v>
      </c>
      <c r="F87" s="98"/>
      <c r="G87" s="21">
        <f t="shared" si="2"/>
        <v>0</v>
      </c>
      <c r="H87" s="20">
        <v>35240316</v>
      </c>
      <c r="I87" s="21">
        <v>166.21</v>
      </c>
      <c r="K87" s="15"/>
      <c r="L87" s="15"/>
      <c r="M87" s="15"/>
      <c r="N87" s="15"/>
      <c r="O87" s="15"/>
      <c r="P87" s="16"/>
      <c r="Q87" s="16"/>
      <c r="R87" s="16"/>
      <c r="S87" s="16"/>
      <c r="T87" s="16"/>
      <c r="U87" s="16"/>
      <c r="V87" s="16"/>
    </row>
    <row r="88" spans="1:22" x14ac:dyDescent="0.25">
      <c r="A88" s="96">
        <f t="shared" si="0"/>
        <v>35240317</v>
      </c>
      <c r="B88" s="97"/>
      <c r="C88" s="8"/>
      <c r="D88" s="9"/>
      <c r="E88" s="98" t="e">
        <f t="shared" si="1"/>
        <v>#DIV/0!</v>
      </c>
      <c r="F88" s="98"/>
      <c r="G88" s="21">
        <f t="shared" si="2"/>
        <v>0</v>
      </c>
      <c r="H88" s="20">
        <v>35240317</v>
      </c>
      <c r="I88" s="21">
        <v>221.59</v>
      </c>
      <c r="K88" s="15"/>
      <c r="L88" s="15"/>
      <c r="M88" s="15"/>
      <c r="N88" s="15"/>
      <c r="O88" s="15"/>
      <c r="P88" s="16"/>
      <c r="Q88" s="16"/>
      <c r="R88" s="16"/>
      <c r="S88" s="16"/>
      <c r="T88" s="16"/>
      <c r="U88" s="16"/>
      <c r="V88" s="16"/>
    </row>
    <row r="89" spans="1:22" x14ac:dyDescent="0.25">
      <c r="A89" s="96">
        <f t="shared" si="0"/>
        <v>35240319</v>
      </c>
      <c r="B89" s="97"/>
      <c r="C89" s="8"/>
      <c r="D89" s="9"/>
      <c r="E89" s="98" t="e">
        <f t="shared" si="1"/>
        <v>#DIV/0!</v>
      </c>
      <c r="F89" s="98"/>
      <c r="G89" s="21">
        <f t="shared" si="2"/>
        <v>0</v>
      </c>
      <c r="H89" s="20">
        <v>35240319</v>
      </c>
      <c r="I89" s="21">
        <v>9.23</v>
      </c>
      <c r="K89" s="15"/>
      <c r="L89" s="15"/>
      <c r="M89" s="15"/>
      <c r="N89" s="15"/>
      <c r="O89" s="15"/>
      <c r="P89" s="16"/>
      <c r="Q89" s="16"/>
      <c r="R89" s="16"/>
      <c r="S89" s="16"/>
      <c r="T89" s="16"/>
      <c r="U89" s="16"/>
      <c r="V89" s="16"/>
    </row>
    <row r="90" spans="1:22" x14ac:dyDescent="0.25">
      <c r="A90" s="96">
        <f t="shared" si="0"/>
        <v>35240343</v>
      </c>
      <c r="B90" s="97"/>
      <c r="C90" s="8"/>
      <c r="D90" s="9"/>
      <c r="E90" s="98" t="e">
        <f t="shared" si="1"/>
        <v>#DIV/0!</v>
      </c>
      <c r="F90" s="98"/>
      <c r="G90" s="21">
        <f t="shared" si="2"/>
        <v>0</v>
      </c>
      <c r="H90" s="20">
        <v>35240343</v>
      </c>
      <c r="I90" s="21">
        <v>15.86</v>
      </c>
      <c r="K90" s="15"/>
      <c r="L90" s="15"/>
      <c r="M90" s="15"/>
      <c r="N90" s="15"/>
      <c r="O90" s="15"/>
      <c r="P90" s="16"/>
      <c r="Q90" s="16"/>
      <c r="R90" s="16"/>
      <c r="S90" s="16"/>
      <c r="T90" s="16"/>
      <c r="U90" s="16"/>
      <c r="V90" s="16"/>
    </row>
    <row r="91" spans="1:22" x14ac:dyDescent="0.25">
      <c r="A91" s="96">
        <f t="shared" si="0"/>
        <v>35240344</v>
      </c>
      <c r="B91" s="97"/>
      <c r="C91" s="8"/>
      <c r="D91" s="9"/>
      <c r="E91" s="98" t="e">
        <f t="shared" si="1"/>
        <v>#DIV/0!</v>
      </c>
      <c r="F91" s="98"/>
      <c r="G91" s="21">
        <f t="shared" si="2"/>
        <v>0</v>
      </c>
      <c r="H91" s="20">
        <v>35240344</v>
      </c>
      <c r="I91" s="21">
        <v>23.74</v>
      </c>
      <c r="K91" s="15"/>
      <c r="L91" s="15"/>
      <c r="M91" s="15"/>
      <c r="N91" s="15"/>
      <c r="O91" s="15"/>
      <c r="P91" s="16"/>
      <c r="Q91" s="16"/>
      <c r="R91" s="16"/>
      <c r="S91" s="16"/>
      <c r="T91" s="16"/>
      <c r="U91" s="16"/>
      <c r="V91" s="16"/>
    </row>
    <row r="92" spans="1:22" x14ac:dyDescent="0.25">
      <c r="A92" s="96">
        <f t="shared" si="0"/>
        <v>35240345</v>
      </c>
      <c r="B92" s="97"/>
      <c r="C92" s="8"/>
      <c r="D92" s="9"/>
      <c r="E92" s="98" t="e">
        <f t="shared" si="1"/>
        <v>#DIV/0!</v>
      </c>
      <c r="F92" s="98"/>
      <c r="G92" s="21">
        <f t="shared" si="2"/>
        <v>0</v>
      </c>
      <c r="H92" s="20">
        <v>35240345</v>
      </c>
      <c r="I92" s="21">
        <v>31.63</v>
      </c>
      <c r="K92" s="15"/>
      <c r="L92" s="15"/>
      <c r="M92" s="15"/>
      <c r="N92" s="15"/>
      <c r="O92" s="15"/>
      <c r="P92" s="16"/>
      <c r="Q92" s="16"/>
      <c r="R92" s="16"/>
      <c r="S92" s="16"/>
      <c r="T92" s="16"/>
      <c r="U92" s="16"/>
      <c r="V92" s="16"/>
    </row>
    <row r="93" spans="1:22" x14ac:dyDescent="0.25">
      <c r="A93" s="96">
        <f t="shared" si="0"/>
        <v>35240346</v>
      </c>
      <c r="B93" s="97"/>
      <c r="C93" s="8"/>
      <c r="D93" s="9"/>
      <c r="E93" s="98" t="e">
        <f t="shared" si="1"/>
        <v>#DIV/0!</v>
      </c>
      <c r="F93" s="98"/>
      <c r="G93" s="21">
        <f t="shared" si="2"/>
        <v>0</v>
      </c>
      <c r="H93" s="20">
        <v>35240346</v>
      </c>
      <c r="I93" s="21">
        <v>47.48</v>
      </c>
      <c r="K93" s="15"/>
      <c r="L93" s="15"/>
      <c r="M93" s="15"/>
      <c r="N93" s="15"/>
      <c r="O93" s="15"/>
      <c r="P93" s="16"/>
      <c r="Q93" s="16"/>
      <c r="R93" s="16"/>
      <c r="S93" s="16"/>
      <c r="T93" s="16"/>
      <c r="U93" s="16"/>
      <c r="V93" s="16"/>
    </row>
    <row r="94" spans="1:22" x14ac:dyDescent="0.25">
      <c r="A94" s="96">
        <f t="shared" si="0"/>
        <v>35240353</v>
      </c>
      <c r="B94" s="97"/>
      <c r="C94" s="8"/>
      <c r="D94" s="9"/>
      <c r="E94" s="98" t="e">
        <f t="shared" si="1"/>
        <v>#DIV/0!</v>
      </c>
      <c r="F94" s="98"/>
      <c r="G94" s="21">
        <f t="shared" si="2"/>
        <v>0</v>
      </c>
      <c r="H94" s="20">
        <v>35240353</v>
      </c>
      <c r="I94" s="21">
        <v>7.92</v>
      </c>
      <c r="K94" s="15"/>
      <c r="L94" s="15"/>
      <c r="M94" s="15"/>
      <c r="N94" s="15"/>
      <c r="O94" s="15"/>
      <c r="P94" s="16"/>
      <c r="Q94" s="16"/>
      <c r="R94" s="16"/>
      <c r="S94" s="16"/>
      <c r="T94" s="16"/>
      <c r="U94" s="16"/>
      <c r="V94" s="16"/>
    </row>
    <row r="95" spans="1:22" x14ac:dyDescent="0.25">
      <c r="A95" s="96">
        <f t="shared" si="0"/>
        <v>35240354</v>
      </c>
      <c r="B95" s="97"/>
      <c r="C95" s="8"/>
      <c r="D95" s="9"/>
      <c r="E95" s="98" t="e">
        <f t="shared" si="1"/>
        <v>#DIV/0!</v>
      </c>
      <c r="F95" s="98"/>
      <c r="G95" s="21">
        <f t="shared" si="2"/>
        <v>0</v>
      </c>
      <c r="H95" s="20">
        <v>35240354</v>
      </c>
      <c r="I95" s="21">
        <v>11.91</v>
      </c>
      <c r="K95" s="15"/>
      <c r="L95" s="15"/>
      <c r="M95" s="15"/>
      <c r="N95" s="15"/>
      <c r="O95" s="15"/>
      <c r="P95" s="16"/>
      <c r="Q95" s="16"/>
      <c r="R95" s="16"/>
      <c r="S95" s="16"/>
      <c r="T95" s="16"/>
      <c r="U95" s="16"/>
      <c r="V95" s="16"/>
    </row>
    <row r="96" spans="1:22" x14ac:dyDescent="0.25">
      <c r="A96" s="96">
        <f t="shared" si="0"/>
        <v>35240355</v>
      </c>
      <c r="B96" s="97"/>
      <c r="C96" s="8"/>
      <c r="D96" s="9"/>
      <c r="E96" s="98" t="e">
        <f t="shared" si="1"/>
        <v>#DIV/0!</v>
      </c>
      <c r="F96" s="98"/>
      <c r="G96" s="21">
        <f t="shared" si="2"/>
        <v>0</v>
      </c>
      <c r="H96" s="20">
        <v>35240355</v>
      </c>
      <c r="I96" s="21">
        <v>15.86</v>
      </c>
      <c r="K96" s="15"/>
      <c r="L96" s="15"/>
      <c r="M96" s="15"/>
      <c r="N96" s="15"/>
      <c r="O96" s="15"/>
      <c r="P96" s="16"/>
      <c r="Q96" s="16"/>
      <c r="R96" s="16"/>
      <c r="S96" s="16"/>
      <c r="T96" s="16"/>
      <c r="U96" s="16"/>
      <c r="V96" s="16"/>
    </row>
    <row r="97" spans="1:22" x14ac:dyDescent="0.25">
      <c r="A97" s="96">
        <f t="shared" si="0"/>
        <v>35240356</v>
      </c>
      <c r="B97" s="97"/>
      <c r="C97" s="8"/>
      <c r="D97" s="9"/>
      <c r="E97" s="98" t="e">
        <f t="shared" si="1"/>
        <v>#DIV/0!</v>
      </c>
      <c r="F97" s="98"/>
      <c r="G97" s="21">
        <f t="shared" si="2"/>
        <v>0</v>
      </c>
      <c r="H97" s="20">
        <v>35240356</v>
      </c>
      <c r="I97" s="21">
        <v>23.76</v>
      </c>
      <c r="K97" s="15"/>
      <c r="L97" s="15"/>
      <c r="M97" s="15"/>
      <c r="N97" s="15"/>
      <c r="O97" s="15"/>
      <c r="P97" s="16"/>
      <c r="Q97" s="16"/>
      <c r="R97" s="16"/>
      <c r="S97" s="16"/>
      <c r="T97" s="16"/>
      <c r="U97" s="16"/>
      <c r="V97" s="16"/>
    </row>
    <row r="98" spans="1:22" x14ac:dyDescent="0.25">
      <c r="A98" s="96">
        <f t="shared" si="0"/>
        <v>35240360</v>
      </c>
      <c r="B98" s="97"/>
      <c r="C98" s="8"/>
      <c r="D98" s="9"/>
      <c r="E98" s="98" t="e">
        <f t="shared" si="1"/>
        <v>#DIV/0!</v>
      </c>
      <c r="F98" s="98"/>
      <c r="G98" s="21">
        <f t="shared" si="2"/>
        <v>0</v>
      </c>
      <c r="H98" s="20">
        <v>35240360</v>
      </c>
      <c r="I98" s="21">
        <v>9.23</v>
      </c>
      <c r="K98" s="15"/>
      <c r="L98" s="15"/>
      <c r="M98" s="15"/>
      <c r="N98" s="15"/>
      <c r="O98" s="15"/>
      <c r="P98" s="16"/>
      <c r="Q98" s="16"/>
      <c r="R98" s="16"/>
      <c r="S98" s="16"/>
      <c r="T98" s="16"/>
      <c r="U98" s="16"/>
      <c r="V98" s="16"/>
    </row>
    <row r="99" spans="1:22" x14ac:dyDescent="0.25">
      <c r="A99" s="96">
        <f t="shared" si="0"/>
        <v>35240361</v>
      </c>
      <c r="B99" s="97"/>
      <c r="C99" s="8"/>
      <c r="D99" s="9"/>
      <c r="E99" s="98" t="e">
        <f t="shared" si="1"/>
        <v>#DIV/0!</v>
      </c>
      <c r="F99" s="98"/>
      <c r="G99" s="21">
        <f t="shared" si="2"/>
        <v>0</v>
      </c>
      <c r="H99" s="20">
        <v>35240361</v>
      </c>
      <c r="I99" s="21">
        <v>18.48</v>
      </c>
      <c r="K99" s="15"/>
      <c r="L99" s="15"/>
      <c r="M99" s="15"/>
      <c r="N99" s="15"/>
      <c r="O99" s="15"/>
      <c r="P99" s="16"/>
      <c r="Q99" s="16"/>
      <c r="R99" s="16"/>
      <c r="S99" s="16"/>
      <c r="T99" s="16"/>
      <c r="U99" s="16"/>
      <c r="V99" s="16"/>
    </row>
    <row r="100" spans="1:22" x14ac:dyDescent="0.25">
      <c r="A100" s="96">
        <f t="shared" ref="A100:A159" si="9">H100</f>
        <v>35240362</v>
      </c>
      <c r="B100" s="97"/>
      <c r="C100" s="8"/>
      <c r="D100" s="9"/>
      <c r="E100" s="98" t="e">
        <f t="shared" ref="E100:E159" si="10">C100/$B$10</f>
        <v>#DIV/0!</v>
      </c>
      <c r="F100" s="98"/>
      <c r="G100" s="21">
        <f t="shared" ref="G100:G159" si="11">C100*I100</f>
        <v>0</v>
      </c>
      <c r="H100" s="20">
        <v>35240362</v>
      </c>
      <c r="I100" s="21">
        <v>36.92</v>
      </c>
      <c r="K100" s="15"/>
      <c r="L100" s="15"/>
      <c r="M100" s="15"/>
      <c r="N100" s="15"/>
      <c r="O100" s="15"/>
      <c r="P100" s="16"/>
      <c r="Q100" s="16"/>
      <c r="R100" s="16"/>
      <c r="S100" s="16"/>
      <c r="T100" s="16"/>
      <c r="U100" s="16"/>
      <c r="V100" s="16"/>
    </row>
    <row r="101" spans="1:22" x14ac:dyDescent="0.25">
      <c r="A101" s="96">
        <f t="shared" si="9"/>
        <v>35240363</v>
      </c>
      <c r="B101" s="97"/>
      <c r="C101" s="8"/>
      <c r="D101" s="9"/>
      <c r="E101" s="98" t="e">
        <f t="shared" si="10"/>
        <v>#DIV/0!</v>
      </c>
      <c r="F101" s="98"/>
      <c r="G101" s="21">
        <f t="shared" si="11"/>
        <v>0</v>
      </c>
      <c r="H101" s="20">
        <v>35240363</v>
      </c>
      <c r="I101" s="21">
        <v>55.42</v>
      </c>
      <c r="K101" s="15"/>
      <c r="L101" s="15"/>
      <c r="M101" s="15"/>
      <c r="N101" s="15"/>
      <c r="O101" s="15"/>
      <c r="P101" s="16"/>
      <c r="Q101" s="16"/>
      <c r="R101" s="16"/>
      <c r="S101" s="16"/>
      <c r="T101" s="16"/>
      <c r="U101" s="16"/>
      <c r="V101" s="16"/>
    </row>
    <row r="102" spans="1:22" x14ac:dyDescent="0.25">
      <c r="A102" s="96">
        <f t="shared" si="9"/>
        <v>35240364</v>
      </c>
      <c r="B102" s="97"/>
      <c r="C102" s="8"/>
      <c r="D102" s="9"/>
      <c r="E102" s="98" t="e">
        <f t="shared" si="10"/>
        <v>#DIV/0!</v>
      </c>
      <c r="F102" s="98"/>
      <c r="G102" s="21">
        <f t="shared" si="11"/>
        <v>0</v>
      </c>
      <c r="H102" s="20">
        <v>35240364</v>
      </c>
      <c r="I102" s="21">
        <v>83.1</v>
      </c>
      <c r="K102" s="15"/>
      <c r="L102" s="15"/>
      <c r="M102" s="15"/>
      <c r="N102" s="15"/>
      <c r="O102" s="15"/>
      <c r="P102" s="16"/>
      <c r="Q102" s="16"/>
      <c r="R102" s="16"/>
      <c r="S102" s="16"/>
      <c r="T102" s="16"/>
      <c r="U102" s="16"/>
      <c r="V102" s="16"/>
    </row>
    <row r="103" spans="1:22" x14ac:dyDescent="0.25">
      <c r="A103" s="96">
        <f t="shared" si="9"/>
        <v>35240365</v>
      </c>
      <c r="B103" s="97"/>
      <c r="C103" s="8"/>
      <c r="D103" s="9"/>
      <c r="E103" s="98" t="e">
        <f t="shared" si="10"/>
        <v>#DIV/0!</v>
      </c>
      <c r="F103" s="98"/>
      <c r="G103" s="21">
        <f t="shared" si="11"/>
        <v>0</v>
      </c>
      <c r="H103" s="20">
        <v>35240365</v>
      </c>
      <c r="I103" s="21">
        <v>110.78</v>
      </c>
      <c r="K103" s="15"/>
      <c r="L103" s="15"/>
      <c r="M103" s="15"/>
      <c r="N103" s="15"/>
      <c r="O103" s="15"/>
      <c r="P103" s="16"/>
      <c r="Q103" s="16"/>
      <c r="R103" s="16"/>
      <c r="S103" s="16"/>
      <c r="T103" s="16"/>
      <c r="U103" s="16"/>
      <c r="V103" s="16"/>
    </row>
    <row r="104" spans="1:22" x14ac:dyDescent="0.25">
      <c r="A104" s="96">
        <f t="shared" si="9"/>
        <v>35240366</v>
      </c>
      <c r="B104" s="97"/>
      <c r="C104" s="8"/>
      <c r="D104" s="9"/>
      <c r="E104" s="98" t="e">
        <f t="shared" si="10"/>
        <v>#DIV/0!</v>
      </c>
      <c r="F104" s="98"/>
      <c r="G104" s="21">
        <f t="shared" si="11"/>
        <v>0</v>
      </c>
      <c r="H104" s="20">
        <v>35240366</v>
      </c>
      <c r="I104" s="21">
        <v>166.21</v>
      </c>
      <c r="K104" s="15"/>
      <c r="L104" s="15"/>
      <c r="M104" s="15"/>
      <c r="N104" s="15"/>
      <c r="O104" s="15"/>
      <c r="P104" s="16"/>
      <c r="Q104" s="16"/>
      <c r="R104" s="16"/>
      <c r="S104" s="16"/>
      <c r="T104" s="16"/>
      <c r="U104" s="16"/>
      <c r="V104" s="16"/>
    </row>
    <row r="105" spans="1:22" x14ac:dyDescent="0.25">
      <c r="A105" s="96">
        <f t="shared" si="9"/>
        <v>35240410</v>
      </c>
      <c r="B105" s="97"/>
      <c r="C105" s="8"/>
      <c r="D105" s="9"/>
      <c r="E105" s="98" t="e">
        <f t="shared" si="10"/>
        <v>#DIV/0!</v>
      </c>
      <c r="F105" s="98"/>
      <c r="G105" s="21">
        <f t="shared" si="11"/>
        <v>0</v>
      </c>
      <c r="H105" s="20">
        <v>35240410</v>
      </c>
      <c r="I105" s="21">
        <v>11.84</v>
      </c>
      <c r="K105" s="15"/>
      <c r="L105" s="15"/>
      <c r="M105" s="15"/>
      <c r="N105" s="15"/>
      <c r="O105" s="15"/>
      <c r="P105" s="16"/>
      <c r="Q105" s="16"/>
      <c r="R105" s="16"/>
      <c r="S105" s="16"/>
      <c r="T105" s="16"/>
      <c r="U105" s="16"/>
      <c r="V105" s="16"/>
    </row>
    <row r="106" spans="1:22" x14ac:dyDescent="0.25">
      <c r="A106" s="96">
        <f t="shared" si="9"/>
        <v>35240411</v>
      </c>
      <c r="B106" s="97"/>
      <c r="C106" s="8"/>
      <c r="D106" s="9"/>
      <c r="E106" s="98" t="e">
        <f t="shared" si="10"/>
        <v>#DIV/0!</v>
      </c>
      <c r="F106" s="98"/>
      <c r="G106" s="21">
        <f t="shared" si="11"/>
        <v>0</v>
      </c>
      <c r="H106" s="20">
        <v>35240411</v>
      </c>
      <c r="I106" s="21">
        <v>23.7</v>
      </c>
      <c r="K106" s="15"/>
      <c r="L106" s="15"/>
      <c r="M106" s="15"/>
      <c r="N106" s="15"/>
      <c r="O106" s="15"/>
      <c r="P106" s="16"/>
      <c r="Q106" s="16"/>
      <c r="R106" s="16"/>
      <c r="S106" s="16"/>
      <c r="T106" s="16"/>
      <c r="U106" s="16"/>
      <c r="V106" s="16"/>
    </row>
    <row r="107" spans="1:22" x14ac:dyDescent="0.25">
      <c r="A107" s="96">
        <f t="shared" si="9"/>
        <v>35240412</v>
      </c>
      <c r="B107" s="97"/>
      <c r="C107" s="8"/>
      <c r="D107" s="9"/>
      <c r="E107" s="98" t="e">
        <f t="shared" si="10"/>
        <v>#DIV/0!</v>
      </c>
      <c r="F107" s="98"/>
      <c r="G107" s="21">
        <f t="shared" si="11"/>
        <v>0</v>
      </c>
      <c r="H107" s="20">
        <v>35240412</v>
      </c>
      <c r="I107" s="21">
        <v>47.36</v>
      </c>
      <c r="K107" s="15"/>
      <c r="L107" s="15"/>
      <c r="M107" s="15"/>
      <c r="N107" s="15"/>
      <c r="O107" s="15"/>
      <c r="P107" s="16"/>
      <c r="Q107" s="16"/>
      <c r="R107" s="16"/>
      <c r="S107" s="16"/>
      <c r="T107" s="16"/>
      <c r="U107" s="16"/>
      <c r="V107" s="16"/>
    </row>
    <row r="108" spans="1:22" x14ac:dyDescent="0.25">
      <c r="A108" s="96">
        <f t="shared" si="9"/>
        <v>35240413</v>
      </c>
      <c r="B108" s="97"/>
      <c r="C108" s="8"/>
      <c r="D108" s="9"/>
      <c r="E108" s="98" t="e">
        <f t="shared" si="10"/>
        <v>#DIV/0!</v>
      </c>
      <c r="F108" s="98"/>
      <c r="G108" s="21">
        <f t="shared" si="11"/>
        <v>0</v>
      </c>
      <c r="H108" s="20">
        <v>35240413</v>
      </c>
      <c r="I108" s="21">
        <v>71.040000000000006</v>
      </c>
      <c r="K108" s="15"/>
      <c r="L108" s="15"/>
      <c r="M108" s="15"/>
      <c r="N108" s="15"/>
      <c r="O108" s="15"/>
      <c r="P108" s="16"/>
      <c r="Q108" s="16"/>
      <c r="R108" s="16"/>
      <c r="S108" s="16"/>
      <c r="T108" s="16"/>
      <c r="U108" s="16"/>
      <c r="V108" s="16"/>
    </row>
    <row r="109" spans="1:22" x14ac:dyDescent="0.25">
      <c r="A109" s="96">
        <f t="shared" si="9"/>
        <v>35240414</v>
      </c>
      <c r="B109" s="97"/>
      <c r="C109" s="8"/>
      <c r="D109" s="9"/>
      <c r="E109" s="98" t="e">
        <f t="shared" si="10"/>
        <v>#DIV/0!</v>
      </c>
      <c r="F109" s="98"/>
      <c r="G109" s="21">
        <f t="shared" si="11"/>
        <v>0</v>
      </c>
      <c r="H109" s="20">
        <v>35240414</v>
      </c>
      <c r="I109" s="21">
        <v>106.59</v>
      </c>
      <c r="K109" s="15"/>
      <c r="L109" s="15"/>
      <c r="M109" s="15"/>
      <c r="N109" s="15"/>
      <c r="O109" s="15"/>
      <c r="P109" s="16"/>
      <c r="Q109" s="16"/>
      <c r="R109" s="16"/>
      <c r="S109" s="16"/>
      <c r="T109" s="16"/>
      <c r="U109" s="16"/>
      <c r="V109" s="16"/>
    </row>
    <row r="110" spans="1:22" x14ac:dyDescent="0.25">
      <c r="A110" s="96">
        <f t="shared" si="9"/>
        <v>35240415</v>
      </c>
      <c r="B110" s="97"/>
      <c r="C110" s="8"/>
      <c r="D110" s="9"/>
      <c r="E110" s="98" t="e">
        <f t="shared" si="10"/>
        <v>#DIV/0!</v>
      </c>
      <c r="F110" s="98"/>
      <c r="G110" s="21">
        <f t="shared" si="11"/>
        <v>0</v>
      </c>
      <c r="H110" s="20">
        <v>35240415</v>
      </c>
      <c r="I110" s="21">
        <v>142.09</v>
      </c>
      <c r="K110" s="15"/>
      <c r="L110" s="15"/>
      <c r="M110" s="15"/>
      <c r="N110" s="15"/>
      <c r="O110" s="15"/>
      <c r="P110" s="16"/>
      <c r="Q110" s="16"/>
      <c r="R110" s="16"/>
      <c r="S110" s="16"/>
      <c r="T110" s="16"/>
      <c r="U110" s="16"/>
      <c r="V110" s="16"/>
    </row>
    <row r="111" spans="1:22" x14ac:dyDescent="0.25">
      <c r="A111" s="96">
        <f t="shared" si="9"/>
        <v>35240416</v>
      </c>
      <c r="B111" s="97"/>
      <c r="C111" s="8"/>
      <c r="D111" s="9"/>
      <c r="E111" s="98" t="e">
        <f t="shared" si="10"/>
        <v>#DIV/0!</v>
      </c>
      <c r="F111" s="98"/>
      <c r="G111" s="21">
        <f t="shared" si="11"/>
        <v>0</v>
      </c>
      <c r="H111" s="20">
        <v>35240416</v>
      </c>
      <c r="I111" s="21">
        <v>213.13</v>
      </c>
      <c r="K111" s="15"/>
      <c r="L111" s="15"/>
      <c r="M111" s="15"/>
      <c r="N111" s="15"/>
      <c r="O111" s="15"/>
      <c r="P111" s="16"/>
      <c r="Q111" s="16"/>
      <c r="R111" s="16"/>
      <c r="S111" s="16"/>
      <c r="T111" s="16"/>
      <c r="U111" s="16"/>
      <c r="V111" s="16"/>
    </row>
    <row r="112" spans="1:22" x14ac:dyDescent="0.25">
      <c r="A112" s="96">
        <f t="shared" si="9"/>
        <v>35240417</v>
      </c>
      <c r="B112" s="97"/>
      <c r="C112" s="8"/>
      <c r="D112" s="9"/>
      <c r="E112" s="98" t="e">
        <f t="shared" si="10"/>
        <v>#DIV/0!</v>
      </c>
      <c r="F112" s="98"/>
      <c r="G112" s="21">
        <f t="shared" si="11"/>
        <v>0</v>
      </c>
      <c r="H112" s="20">
        <v>35240417</v>
      </c>
      <c r="I112" s="21">
        <v>284.12</v>
      </c>
      <c r="K112" s="15"/>
      <c r="L112" s="15"/>
      <c r="M112" s="15"/>
      <c r="N112" s="15"/>
      <c r="O112" s="15"/>
      <c r="P112" s="16"/>
      <c r="Q112" s="16"/>
      <c r="R112" s="16"/>
      <c r="S112" s="16"/>
      <c r="T112" s="16"/>
      <c r="U112" s="16"/>
      <c r="V112" s="16"/>
    </row>
    <row r="113" spans="1:22" x14ac:dyDescent="0.25">
      <c r="A113" s="96">
        <f t="shared" si="9"/>
        <v>35240419</v>
      </c>
      <c r="B113" s="97"/>
      <c r="C113" s="8"/>
      <c r="D113" s="9"/>
      <c r="E113" s="98" t="e">
        <f t="shared" si="10"/>
        <v>#DIV/0!</v>
      </c>
      <c r="F113" s="98"/>
      <c r="G113" s="21">
        <f t="shared" si="11"/>
        <v>0</v>
      </c>
      <c r="H113" s="20">
        <v>35240419</v>
      </c>
      <c r="I113" s="21">
        <v>11.84</v>
      </c>
      <c r="K113" s="15"/>
      <c r="L113" s="15"/>
      <c r="M113" s="15"/>
      <c r="N113" s="15"/>
      <c r="O113" s="15"/>
      <c r="P113" s="16"/>
      <c r="Q113" s="16"/>
      <c r="R113" s="16"/>
      <c r="S113" s="16"/>
      <c r="T113" s="16"/>
      <c r="U113" s="16"/>
      <c r="V113" s="16"/>
    </row>
    <row r="114" spans="1:22" x14ac:dyDescent="0.25">
      <c r="A114" s="96">
        <f t="shared" si="9"/>
        <v>35240443</v>
      </c>
      <c r="B114" s="97"/>
      <c r="C114" s="8"/>
      <c r="D114" s="9"/>
      <c r="E114" s="98" t="e">
        <f t="shared" si="10"/>
        <v>#DIV/0!</v>
      </c>
      <c r="F114" s="98"/>
      <c r="G114" s="21">
        <f t="shared" si="11"/>
        <v>0</v>
      </c>
      <c r="H114" s="20">
        <v>35240443</v>
      </c>
      <c r="I114" s="21">
        <v>20.309999999999999</v>
      </c>
      <c r="K114" s="15"/>
      <c r="L114" s="15"/>
      <c r="M114" s="15"/>
      <c r="N114" s="15"/>
      <c r="O114" s="15"/>
      <c r="P114" s="16"/>
      <c r="Q114" s="16"/>
      <c r="R114" s="16"/>
      <c r="S114" s="16"/>
      <c r="T114" s="16"/>
      <c r="U114" s="16"/>
      <c r="V114" s="16"/>
    </row>
    <row r="115" spans="1:22" x14ac:dyDescent="0.25">
      <c r="A115" s="96">
        <f t="shared" si="9"/>
        <v>35240444</v>
      </c>
      <c r="B115" s="97"/>
      <c r="C115" s="8"/>
      <c r="D115" s="9"/>
      <c r="E115" s="98" t="e">
        <f t="shared" si="10"/>
        <v>#DIV/0!</v>
      </c>
      <c r="F115" s="98"/>
      <c r="G115" s="21">
        <f t="shared" si="11"/>
        <v>0</v>
      </c>
      <c r="H115" s="20">
        <v>35240444</v>
      </c>
      <c r="I115" s="21">
        <v>30.43</v>
      </c>
      <c r="K115" s="15"/>
      <c r="L115" s="15"/>
      <c r="M115" s="15"/>
      <c r="N115" s="15"/>
      <c r="O115" s="15"/>
      <c r="P115" s="16"/>
      <c r="Q115" s="16"/>
      <c r="R115" s="16"/>
      <c r="S115" s="16"/>
      <c r="T115" s="16"/>
      <c r="U115" s="16"/>
      <c r="V115" s="16"/>
    </row>
    <row r="116" spans="1:22" x14ac:dyDescent="0.25">
      <c r="A116" s="96">
        <f t="shared" si="9"/>
        <v>35240445</v>
      </c>
      <c r="B116" s="97"/>
      <c r="C116" s="8"/>
      <c r="D116" s="9"/>
      <c r="E116" s="98" t="e">
        <f t="shared" si="10"/>
        <v>#DIV/0!</v>
      </c>
      <c r="F116" s="98"/>
      <c r="G116" s="21">
        <f t="shared" si="11"/>
        <v>0</v>
      </c>
      <c r="H116" s="20">
        <v>35240445</v>
      </c>
      <c r="I116" s="21">
        <v>40.61</v>
      </c>
      <c r="K116" s="15"/>
      <c r="L116" s="15"/>
      <c r="M116" s="15"/>
      <c r="N116" s="15"/>
      <c r="O116" s="15"/>
      <c r="P116" s="16"/>
      <c r="Q116" s="16"/>
      <c r="R116" s="16"/>
      <c r="S116" s="16"/>
      <c r="T116" s="16"/>
      <c r="U116" s="16"/>
      <c r="V116" s="16"/>
    </row>
    <row r="117" spans="1:22" x14ac:dyDescent="0.25">
      <c r="A117" s="96">
        <f t="shared" si="9"/>
        <v>35240446</v>
      </c>
      <c r="B117" s="97"/>
      <c r="C117" s="8"/>
      <c r="D117" s="9"/>
      <c r="E117" s="98" t="e">
        <f t="shared" si="10"/>
        <v>#DIV/0!</v>
      </c>
      <c r="F117" s="98"/>
      <c r="G117" s="21">
        <f t="shared" si="11"/>
        <v>0</v>
      </c>
      <c r="H117" s="20">
        <v>35240446</v>
      </c>
      <c r="I117" s="21">
        <v>60.91</v>
      </c>
      <c r="K117" s="15"/>
      <c r="L117" s="15"/>
      <c r="M117" s="15"/>
      <c r="N117" s="15"/>
      <c r="O117" s="15"/>
      <c r="P117" s="16"/>
      <c r="Q117" s="16"/>
      <c r="R117" s="16"/>
      <c r="S117" s="16"/>
      <c r="T117" s="16"/>
      <c r="U117" s="16"/>
      <c r="V117" s="16"/>
    </row>
    <row r="118" spans="1:22" x14ac:dyDescent="0.25">
      <c r="A118" s="96">
        <f t="shared" si="9"/>
        <v>35240453</v>
      </c>
      <c r="B118" s="97"/>
      <c r="C118" s="8"/>
      <c r="D118" s="9"/>
      <c r="E118" s="98" t="e">
        <f t="shared" si="10"/>
        <v>#DIV/0!</v>
      </c>
      <c r="F118" s="98"/>
      <c r="G118" s="21">
        <f t="shared" si="11"/>
        <v>0</v>
      </c>
      <c r="H118" s="20">
        <v>35240453</v>
      </c>
      <c r="I118" s="21">
        <v>10.14</v>
      </c>
      <c r="K118" s="15"/>
      <c r="L118" s="15"/>
      <c r="M118" s="15"/>
      <c r="N118" s="15"/>
      <c r="O118" s="15"/>
      <c r="P118" s="16"/>
      <c r="Q118" s="16"/>
      <c r="R118" s="16"/>
      <c r="S118" s="16"/>
      <c r="T118" s="16"/>
      <c r="U118" s="16"/>
      <c r="V118" s="16"/>
    </row>
    <row r="119" spans="1:22" x14ac:dyDescent="0.25">
      <c r="A119" s="96">
        <f t="shared" si="9"/>
        <v>35240454</v>
      </c>
      <c r="B119" s="97"/>
      <c r="C119" s="8"/>
      <c r="D119" s="9"/>
      <c r="E119" s="98" t="e">
        <f t="shared" si="10"/>
        <v>#DIV/0!</v>
      </c>
      <c r="F119" s="98"/>
      <c r="G119" s="21">
        <f t="shared" si="11"/>
        <v>0</v>
      </c>
      <c r="H119" s="20">
        <v>35240454</v>
      </c>
      <c r="I119" s="21">
        <v>15.24</v>
      </c>
      <c r="K119" s="15"/>
      <c r="L119" s="15"/>
      <c r="M119" s="15"/>
      <c r="N119" s="15"/>
      <c r="O119" s="15"/>
      <c r="P119" s="16"/>
      <c r="Q119" s="16"/>
      <c r="R119" s="16"/>
      <c r="S119" s="16"/>
      <c r="T119" s="16"/>
      <c r="U119" s="16"/>
      <c r="V119" s="16"/>
    </row>
    <row r="120" spans="1:22" x14ac:dyDescent="0.25">
      <c r="A120" s="96">
        <f t="shared" si="9"/>
        <v>35240455</v>
      </c>
      <c r="B120" s="97"/>
      <c r="C120" s="8"/>
      <c r="D120" s="9"/>
      <c r="E120" s="98" t="e">
        <f t="shared" si="10"/>
        <v>#DIV/0!</v>
      </c>
      <c r="F120" s="98"/>
      <c r="G120" s="21">
        <f t="shared" si="11"/>
        <v>0</v>
      </c>
      <c r="H120" s="20">
        <v>35240455</v>
      </c>
      <c r="I120" s="21">
        <v>20.309999999999999</v>
      </c>
      <c r="K120" s="15"/>
      <c r="L120" s="15"/>
      <c r="M120" s="15"/>
      <c r="N120" s="15"/>
      <c r="O120" s="15"/>
      <c r="P120" s="16"/>
      <c r="Q120" s="16"/>
      <c r="R120" s="16"/>
      <c r="S120" s="16"/>
      <c r="T120" s="16"/>
      <c r="U120" s="16"/>
      <c r="V120" s="16"/>
    </row>
    <row r="121" spans="1:22" x14ac:dyDescent="0.25">
      <c r="A121" s="96">
        <f t="shared" si="9"/>
        <v>35240456</v>
      </c>
      <c r="B121" s="97"/>
      <c r="C121" s="8"/>
      <c r="D121" s="9"/>
      <c r="E121" s="98" t="e">
        <f t="shared" si="10"/>
        <v>#DIV/0!</v>
      </c>
      <c r="F121" s="98"/>
      <c r="G121" s="21">
        <f t="shared" si="11"/>
        <v>0</v>
      </c>
      <c r="H121" s="20">
        <v>35240456</v>
      </c>
      <c r="I121" s="21">
        <v>30.43</v>
      </c>
      <c r="K121" s="15"/>
      <c r="L121" s="15"/>
      <c r="M121" s="15"/>
      <c r="N121" s="15"/>
      <c r="O121" s="15"/>
      <c r="P121" s="16"/>
      <c r="Q121" s="16"/>
      <c r="R121" s="16"/>
      <c r="S121" s="16"/>
      <c r="T121" s="16"/>
      <c r="U121" s="16"/>
      <c r="V121" s="16"/>
    </row>
    <row r="122" spans="1:22" x14ac:dyDescent="0.25">
      <c r="A122" s="96">
        <f t="shared" si="9"/>
        <v>35240460</v>
      </c>
      <c r="B122" s="97"/>
      <c r="C122" s="8"/>
      <c r="D122" s="9"/>
      <c r="E122" s="98" t="e">
        <f t="shared" si="10"/>
        <v>#DIV/0!</v>
      </c>
      <c r="F122" s="98"/>
      <c r="G122" s="21">
        <f t="shared" si="11"/>
        <v>0</v>
      </c>
      <c r="H122" s="20">
        <v>35240460</v>
      </c>
      <c r="I122" s="21">
        <v>11.84</v>
      </c>
      <c r="K122" s="15"/>
      <c r="L122" s="15"/>
      <c r="M122" s="15"/>
      <c r="N122" s="15"/>
      <c r="O122" s="15"/>
      <c r="P122" s="16"/>
      <c r="Q122" s="16"/>
      <c r="R122" s="16"/>
      <c r="S122" s="16"/>
      <c r="T122" s="16"/>
      <c r="U122" s="16"/>
      <c r="V122" s="16"/>
    </row>
    <row r="123" spans="1:22" x14ac:dyDescent="0.25">
      <c r="A123" s="96">
        <f t="shared" si="9"/>
        <v>35240461</v>
      </c>
      <c r="B123" s="97"/>
      <c r="C123" s="8"/>
      <c r="D123" s="9"/>
      <c r="E123" s="98" t="e">
        <f t="shared" si="10"/>
        <v>#DIV/0!</v>
      </c>
      <c r="F123" s="98"/>
      <c r="G123" s="21">
        <f t="shared" si="11"/>
        <v>0</v>
      </c>
      <c r="H123" s="20">
        <v>35240461</v>
      </c>
      <c r="I123" s="21">
        <v>23.7</v>
      </c>
      <c r="K123" s="15"/>
      <c r="L123" s="15"/>
      <c r="M123" s="15"/>
      <c r="N123" s="15"/>
      <c r="O123" s="15"/>
      <c r="P123" s="16"/>
      <c r="Q123" s="16"/>
      <c r="R123" s="16"/>
      <c r="S123" s="16"/>
      <c r="T123" s="16"/>
      <c r="U123" s="16"/>
      <c r="V123" s="16"/>
    </row>
    <row r="124" spans="1:22" x14ac:dyDescent="0.25">
      <c r="A124" s="96">
        <f t="shared" si="9"/>
        <v>35240462</v>
      </c>
      <c r="B124" s="97"/>
      <c r="C124" s="8"/>
      <c r="D124" s="9"/>
      <c r="E124" s="98" t="e">
        <f t="shared" si="10"/>
        <v>#DIV/0!</v>
      </c>
      <c r="F124" s="98"/>
      <c r="G124" s="21">
        <f t="shared" si="11"/>
        <v>0</v>
      </c>
      <c r="H124" s="20">
        <v>35240462</v>
      </c>
      <c r="I124" s="21">
        <v>47.36</v>
      </c>
      <c r="K124" s="15"/>
      <c r="L124" s="15"/>
      <c r="M124" s="15"/>
      <c r="N124" s="15"/>
      <c r="O124" s="15"/>
      <c r="P124" s="16"/>
      <c r="Q124" s="16"/>
      <c r="R124" s="16"/>
      <c r="S124" s="16"/>
      <c r="T124" s="16"/>
      <c r="U124" s="16"/>
      <c r="V124" s="16"/>
    </row>
    <row r="125" spans="1:22" x14ac:dyDescent="0.25">
      <c r="A125" s="96">
        <f t="shared" si="9"/>
        <v>35240463</v>
      </c>
      <c r="B125" s="97"/>
      <c r="C125" s="8"/>
      <c r="D125" s="9"/>
      <c r="E125" s="98" t="e">
        <f t="shared" si="10"/>
        <v>#DIV/0!</v>
      </c>
      <c r="F125" s="98"/>
      <c r="G125" s="21">
        <f t="shared" si="11"/>
        <v>0</v>
      </c>
      <c r="H125" s="20">
        <v>35240463</v>
      </c>
      <c r="I125" s="21">
        <v>71.040000000000006</v>
      </c>
      <c r="K125" s="15"/>
      <c r="L125" s="15"/>
      <c r="M125" s="15"/>
      <c r="N125" s="15"/>
      <c r="O125" s="15"/>
      <c r="P125" s="16"/>
      <c r="Q125" s="16"/>
      <c r="R125" s="16"/>
      <c r="S125" s="16"/>
      <c r="T125" s="16"/>
      <c r="U125" s="16"/>
      <c r="V125" s="16"/>
    </row>
    <row r="126" spans="1:22" x14ac:dyDescent="0.25">
      <c r="A126" s="96">
        <f t="shared" si="9"/>
        <v>35240464</v>
      </c>
      <c r="B126" s="97"/>
      <c r="C126" s="8"/>
      <c r="D126" s="9"/>
      <c r="E126" s="98" t="e">
        <f t="shared" si="10"/>
        <v>#DIV/0!</v>
      </c>
      <c r="F126" s="98"/>
      <c r="G126" s="21">
        <f t="shared" si="11"/>
        <v>0</v>
      </c>
      <c r="H126" s="20">
        <v>35240464</v>
      </c>
      <c r="I126" s="21">
        <v>106.59</v>
      </c>
      <c r="K126" s="15"/>
      <c r="L126" s="15"/>
      <c r="M126" s="15"/>
      <c r="N126" s="15"/>
      <c r="O126" s="15"/>
      <c r="P126" s="16"/>
      <c r="Q126" s="16"/>
      <c r="R126" s="16"/>
      <c r="S126" s="16"/>
      <c r="T126" s="16"/>
      <c r="U126" s="16"/>
      <c r="V126" s="16"/>
    </row>
    <row r="127" spans="1:22" x14ac:dyDescent="0.25">
      <c r="A127" s="96">
        <f t="shared" si="9"/>
        <v>35240465</v>
      </c>
      <c r="B127" s="97"/>
      <c r="C127" s="8"/>
      <c r="D127" s="9"/>
      <c r="E127" s="98" t="e">
        <f t="shared" si="10"/>
        <v>#DIV/0!</v>
      </c>
      <c r="F127" s="98"/>
      <c r="G127" s="21">
        <f t="shared" si="11"/>
        <v>0</v>
      </c>
      <c r="H127" s="20">
        <v>35240465</v>
      </c>
      <c r="I127" s="21">
        <v>142.09</v>
      </c>
      <c r="K127" s="15"/>
      <c r="L127" s="15"/>
      <c r="M127" s="15"/>
      <c r="N127" s="15"/>
      <c r="O127" s="15"/>
      <c r="P127" s="16"/>
      <c r="Q127" s="16"/>
      <c r="R127" s="16"/>
      <c r="S127" s="16"/>
      <c r="T127" s="16"/>
      <c r="U127" s="16"/>
      <c r="V127" s="16"/>
    </row>
    <row r="128" spans="1:22" x14ac:dyDescent="0.25">
      <c r="A128" s="96">
        <f t="shared" si="9"/>
        <v>35240466</v>
      </c>
      <c r="B128" s="97"/>
      <c r="C128" s="8"/>
      <c r="D128" s="9"/>
      <c r="E128" s="98" t="e">
        <f t="shared" si="10"/>
        <v>#DIV/0!</v>
      </c>
      <c r="F128" s="98"/>
      <c r="G128" s="21">
        <f t="shared" si="11"/>
        <v>0</v>
      </c>
      <c r="H128" s="20">
        <v>35240466</v>
      </c>
      <c r="I128" s="21">
        <v>213.13</v>
      </c>
      <c r="K128" s="15"/>
      <c r="L128" s="15"/>
      <c r="M128" s="15"/>
      <c r="N128" s="15"/>
      <c r="O128" s="15"/>
      <c r="P128" s="16"/>
      <c r="Q128" s="16"/>
      <c r="R128" s="16"/>
      <c r="S128" s="16"/>
      <c r="T128" s="16"/>
      <c r="U128" s="16"/>
      <c r="V128" s="16"/>
    </row>
    <row r="129" spans="1:22" x14ac:dyDescent="0.25">
      <c r="A129" s="96">
        <f t="shared" si="9"/>
        <v>35240510</v>
      </c>
      <c r="B129" s="97"/>
      <c r="C129" s="8"/>
      <c r="D129" s="9"/>
      <c r="E129" s="98" t="e">
        <f t="shared" si="10"/>
        <v>#DIV/0!</v>
      </c>
      <c r="F129" s="98"/>
      <c r="G129" s="21">
        <f t="shared" si="11"/>
        <v>0</v>
      </c>
      <c r="H129" s="20">
        <v>35240510</v>
      </c>
      <c r="I129" s="21">
        <v>10.199999999999999</v>
      </c>
      <c r="K129" s="15"/>
      <c r="L129" s="15"/>
      <c r="M129" s="15"/>
      <c r="N129" s="15"/>
      <c r="O129" s="15"/>
      <c r="P129" s="16"/>
      <c r="Q129" s="16"/>
      <c r="R129" s="16"/>
      <c r="S129" s="16"/>
      <c r="T129" s="16"/>
      <c r="U129" s="16"/>
      <c r="V129" s="16"/>
    </row>
    <row r="130" spans="1:22" x14ac:dyDescent="0.25">
      <c r="A130" s="96">
        <f t="shared" si="9"/>
        <v>35240511</v>
      </c>
      <c r="B130" s="97"/>
      <c r="C130" s="8"/>
      <c r="D130" s="9"/>
      <c r="E130" s="98" t="e">
        <f t="shared" si="10"/>
        <v>#DIV/0!</v>
      </c>
      <c r="F130" s="98"/>
      <c r="G130" s="21">
        <f t="shared" si="11"/>
        <v>0</v>
      </c>
      <c r="H130" s="20">
        <v>35240511</v>
      </c>
      <c r="I130" s="21">
        <v>20.399999999999999</v>
      </c>
      <c r="K130" s="15"/>
      <c r="L130" s="15"/>
      <c r="M130" s="15"/>
      <c r="N130" s="15"/>
      <c r="O130" s="15"/>
      <c r="P130" s="16"/>
      <c r="Q130" s="16"/>
      <c r="R130" s="16"/>
      <c r="S130" s="16"/>
      <c r="T130" s="16"/>
      <c r="U130" s="16"/>
      <c r="V130" s="16"/>
    </row>
    <row r="131" spans="1:22" x14ac:dyDescent="0.25">
      <c r="A131" s="96">
        <f t="shared" si="9"/>
        <v>35240512</v>
      </c>
      <c r="B131" s="97"/>
      <c r="C131" s="8"/>
      <c r="D131" s="9"/>
      <c r="E131" s="98" t="e">
        <f t="shared" si="10"/>
        <v>#DIV/0!</v>
      </c>
      <c r="F131" s="98"/>
      <c r="G131" s="21">
        <f t="shared" si="11"/>
        <v>0</v>
      </c>
      <c r="H131" s="20">
        <v>35240512</v>
      </c>
      <c r="I131" s="21">
        <v>40.72</v>
      </c>
      <c r="K131" s="15"/>
      <c r="L131" s="15"/>
      <c r="M131" s="15"/>
      <c r="N131" s="15"/>
      <c r="O131" s="15"/>
      <c r="P131" s="16"/>
      <c r="Q131" s="16"/>
      <c r="R131" s="16"/>
      <c r="S131" s="16"/>
      <c r="T131" s="16"/>
      <c r="U131" s="16"/>
      <c r="V131" s="16"/>
    </row>
    <row r="132" spans="1:22" x14ac:dyDescent="0.25">
      <c r="A132" s="96">
        <f t="shared" si="9"/>
        <v>35240513</v>
      </c>
      <c r="B132" s="97"/>
      <c r="C132" s="8"/>
      <c r="D132" s="9"/>
      <c r="E132" s="98" t="e">
        <f t="shared" si="10"/>
        <v>#DIV/0!</v>
      </c>
      <c r="F132" s="98"/>
      <c r="G132" s="21">
        <f t="shared" si="11"/>
        <v>0</v>
      </c>
      <c r="H132" s="20">
        <v>35240513</v>
      </c>
      <c r="I132" s="21">
        <v>61.14</v>
      </c>
      <c r="K132" s="15"/>
      <c r="L132" s="15"/>
      <c r="M132" s="15"/>
      <c r="N132" s="15"/>
      <c r="O132" s="15"/>
      <c r="P132" s="16"/>
      <c r="Q132" s="16"/>
      <c r="R132" s="16"/>
      <c r="S132" s="16"/>
      <c r="T132" s="16"/>
      <c r="U132" s="16"/>
      <c r="V132" s="16"/>
    </row>
    <row r="133" spans="1:22" x14ac:dyDescent="0.25">
      <c r="A133" s="96">
        <f t="shared" si="9"/>
        <v>35240514</v>
      </c>
      <c r="B133" s="97"/>
      <c r="C133" s="8"/>
      <c r="D133" s="9"/>
      <c r="E133" s="98" t="e">
        <f t="shared" si="10"/>
        <v>#DIV/0!</v>
      </c>
      <c r="F133" s="98"/>
      <c r="G133" s="21">
        <f t="shared" si="11"/>
        <v>0</v>
      </c>
      <c r="H133" s="20">
        <v>35240514</v>
      </c>
      <c r="I133" s="21">
        <v>91.66</v>
      </c>
      <c r="K133" s="15"/>
      <c r="L133" s="15"/>
      <c r="M133" s="15"/>
      <c r="N133" s="15"/>
      <c r="O133" s="15"/>
      <c r="P133" s="16"/>
      <c r="Q133" s="16"/>
      <c r="R133" s="16"/>
      <c r="S133" s="16"/>
      <c r="T133" s="16"/>
      <c r="U133" s="16"/>
      <c r="V133" s="16"/>
    </row>
    <row r="134" spans="1:22" x14ac:dyDescent="0.25">
      <c r="A134" s="96">
        <f t="shared" si="9"/>
        <v>35240515</v>
      </c>
      <c r="B134" s="97"/>
      <c r="C134" s="8"/>
      <c r="D134" s="9"/>
      <c r="E134" s="98" t="e">
        <f t="shared" si="10"/>
        <v>#DIV/0!</v>
      </c>
      <c r="F134" s="98"/>
      <c r="G134" s="21">
        <f t="shared" si="11"/>
        <v>0</v>
      </c>
      <c r="H134" s="20">
        <v>35240515</v>
      </c>
      <c r="I134" s="21">
        <v>122.22</v>
      </c>
      <c r="K134" s="15"/>
      <c r="L134" s="15"/>
      <c r="M134" s="15"/>
      <c r="N134" s="15"/>
      <c r="O134" s="15"/>
      <c r="P134" s="16"/>
      <c r="Q134" s="16"/>
      <c r="R134" s="16"/>
      <c r="S134" s="16"/>
      <c r="T134" s="16"/>
      <c r="U134" s="16"/>
      <c r="V134" s="16"/>
    </row>
    <row r="135" spans="1:22" x14ac:dyDescent="0.25">
      <c r="A135" s="96">
        <f t="shared" si="9"/>
        <v>35240516</v>
      </c>
      <c r="B135" s="97"/>
      <c r="C135" s="8"/>
      <c r="D135" s="9"/>
      <c r="E135" s="98" t="e">
        <f t="shared" si="10"/>
        <v>#DIV/0!</v>
      </c>
      <c r="F135" s="98"/>
      <c r="G135" s="21">
        <f t="shared" si="11"/>
        <v>0</v>
      </c>
      <c r="H135" s="20">
        <v>35240516</v>
      </c>
      <c r="I135" s="21">
        <v>183.36</v>
      </c>
      <c r="K135" s="15"/>
      <c r="L135" s="15"/>
      <c r="M135" s="15"/>
      <c r="N135" s="15"/>
      <c r="O135" s="15"/>
      <c r="P135" s="16"/>
      <c r="Q135" s="16"/>
      <c r="R135" s="16"/>
      <c r="S135" s="16"/>
      <c r="T135" s="16"/>
      <c r="U135" s="16"/>
      <c r="V135" s="16"/>
    </row>
    <row r="136" spans="1:22" x14ac:dyDescent="0.25">
      <c r="A136" s="96">
        <f t="shared" si="9"/>
        <v>35240519</v>
      </c>
      <c r="B136" s="97"/>
      <c r="C136" s="8"/>
      <c r="D136" s="9"/>
      <c r="E136" s="98" t="e">
        <f t="shared" si="10"/>
        <v>#DIV/0!</v>
      </c>
      <c r="F136" s="98"/>
      <c r="G136" s="21">
        <f t="shared" si="11"/>
        <v>0</v>
      </c>
      <c r="H136" s="20">
        <v>35240519</v>
      </c>
      <c r="I136" s="21">
        <v>10.199999999999999</v>
      </c>
      <c r="K136" s="15"/>
      <c r="L136" s="15"/>
      <c r="M136" s="15"/>
      <c r="N136" s="15"/>
      <c r="O136" s="15"/>
      <c r="P136" s="16"/>
      <c r="Q136" s="16"/>
      <c r="R136" s="16"/>
      <c r="S136" s="16"/>
      <c r="T136" s="16"/>
      <c r="U136" s="16"/>
      <c r="V136" s="16"/>
    </row>
    <row r="137" spans="1:22" x14ac:dyDescent="0.25">
      <c r="A137" s="96">
        <f t="shared" si="9"/>
        <v>35240543</v>
      </c>
      <c r="B137" s="97"/>
      <c r="C137" s="8"/>
      <c r="D137" s="9"/>
      <c r="E137" s="98" t="e">
        <f t="shared" si="10"/>
        <v>#DIV/0!</v>
      </c>
      <c r="F137" s="98"/>
      <c r="G137" s="21">
        <f t="shared" si="11"/>
        <v>0</v>
      </c>
      <c r="H137" s="20">
        <v>35240543</v>
      </c>
      <c r="I137" s="21">
        <v>17.47</v>
      </c>
      <c r="K137" s="15"/>
      <c r="L137" s="15"/>
      <c r="M137" s="15"/>
      <c r="N137" s="15"/>
      <c r="O137" s="15"/>
      <c r="P137" s="16"/>
      <c r="Q137" s="16"/>
      <c r="R137" s="16"/>
      <c r="S137" s="16"/>
      <c r="T137" s="16"/>
      <c r="U137" s="16"/>
      <c r="V137" s="16"/>
    </row>
    <row r="138" spans="1:22" x14ac:dyDescent="0.25">
      <c r="A138" s="96">
        <f t="shared" si="9"/>
        <v>35240544</v>
      </c>
      <c r="B138" s="97"/>
      <c r="C138" s="8"/>
      <c r="D138" s="9"/>
      <c r="E138" s="98" t="e">
        <f t="shared" si="10"/>
        <v>#DIV/0!</v>
      </c>
      <c r="F138" s="98"/>
      <c r="G138" s="21">
        <f t="shared" si="11"/>
        <v>0</v>
      </c>
      <c r="H138" s="20">
        <v>35240544</v>
      </c>
      <c r="I138" s="21">
        <v>26.21</v>
      </c>
      <c r="K138" s="15"/>
      <c r="L138" s="15"/>
      <c r="M138" s="15"/>
      <c r="N138" s="15"/>
      <c r="O138" s="15"/>
      <c r="P138" s="16"/>
      <c r="Q138" s="16"/>
      <c r="R138" s="16"/>
      <c r="S138" s="16"/>
      <c r="T138" s="16"/>
      <c r="U138" s="16"/>
      <c r="V138" s="16"/>
    </row>
    <row r="139" spans="1:22" x14ac:dyDescent="0.25">
      <c r="A139" s="96">
        <f t="shared" si="9"/>
        <v>35240545</v>
      </c>
      <c r="B139" s="97"/>
      <c r="C139" s="8"/>
      <c r="D139" s="9"/>
      <c r="E139" s="98" t="e">
        <f t="shared" si="10"/>
        <v>#DIV/0!</v>
      </c>
      <c r="F139" s="98"/>
      <c r="G139" s="21">
        <f t="shared" si="11"/>
        <v>0</v>
      </c>
      <c r="H139" s="20">
        <v>35240545</v>
      </c>
      <c r="I139" s="21">
        <v>34.909999999999997</v>
      </c>
      <c r="K139" s="15"/>
      <c r="L139" s="15"/>
      <c r="M139" s="15"/>
      <c r="N139" s="15"/>
      <c r="O139" s="15"/>
      <c r="P139" s="16"/>
      <c r="Q139" s="16"/>
      <c r="R139" s="16"/>
      <c r="S139" s="16"/>
      <c r="T139" s="16"/>
      <c r="U139" s="16"/>
      <c r="V139" s="16"/>
    </row>
    <row r="140" spans="1:22" x14ac:dyDescent="0.25">
      <c r="A140" s="96">
        <f t="shared" si="9"/>
        <v>35240546</v>
      </c>
      <c r="B140" s="97"/>
      <c r="C140" s="8"/>
      <c r="D140" s="9"/>
      <c r="E140" s="98" t="e">
        <f t="shared" si="10"/>
        <v>#DIV/0!</v>
      </c>
      <c r="F140" s="98"/>
      <c r="G140" s="21">
        <f t="shared" si="11"/>
        <v>0</v>
      </c>
      <c r="H140" s="20">
        <v>35240546</v>
      </c>
      <c r="I140" s="21">
        <v>52.37</v>
      </c>
      <c r="K140" s="15"/>
      <c r="L140" s="15"/>
      <c r="M140" s="15"/>
      <c r="N140" s="15"/>
      <c r="O140" s="15"/>
      <c r="P140" s="16"/>
      <c r="Q140" s="16"/>
      <c r="R140" s="16"/>
      <c r="S140" s="16"/>
      <c r="T140" s="16"/>
      <c r="U140" s="16"/>
      <c r="V140" s="16"/>
    </row>
    <row r="141" spans="1:22" x14ac:dyDescent="0.25">
      <c r="A141" s="96">
        <f t="shared" si="9"/>
        <v>35240553</v>
      </c>
      <c r="B141" s="97"/>
      <c r="C141" s="8"/>
      <c r="D141" s="9"/>
      <c r="E141" s="98" t="e">
        <f t="shared" si="10"/>
        <v>#DIV/0!</v>
      </c>
      <c r="F141" s="98"/>
      <c r="G141" s="21">
        <f t="shared" si="11"/>
        <v>0</v>
      </c>
      <c r="H141" s="20">
        <v>35240553</v>
      </c>
      <c r="I141" s="21">
        <v>8.74</v>
      </c>
      <c r="K141" s="15"/>
      <c r="L141" s="15"/>
      <c r="M141" s="15"/>
      <c r="N141" s="15"/>
      <c r="O141" s="15"/>
      <c r="P141" s="16"/>
      <c r="Q141" s="16"/>
      <c r="R141" s="16"/>
      <c r="S141" s="16"/>
      <c r="T141" s="16"/>
      <c r="U141" s="16"/>
      <c r="V141" s="16"/>
    </row>
    <row r="142" spans="1:22" x14ac:dyDescent="0.25">
      <c r="A142" s="96">
        <f t="shared" si="9"/>
        <v>35240554</v>
      </c>
      <c r="B142" s="97"/>
      <c r="C142" s="8"/>
      <c r="D142" s="9"/>
      <c r="E142" s="98" t="e">
        <f t="shared" si="10"/>
        <v>#DIV/0!</v>
      </c>
      <c r="F142" s="98"/>
      <c r="G142" s="21">
        <f t="shared" si="11"/>
        <v>0</v>
      </c>
      <c r="H142" s="20">
        <v>35240554</v>
      </c>
      <c r="I142" s="21">
        <v>13.1</v>
      </c>
      <c r="K142" s="15"/>
      <c r="L142" s="15"/>
      <c r="M142" s="15"/>
      <c r="N142" s="15"/>
      <c r="O142" s="15"/>
      <c r="P142" s="16"/>
      <c r="Q142" s="16"/>
      <c r="R142" s="16"/>
      <c r="S142" s="16"/>
      <c r="T142" s="16"/>
      <c r="U142" s="16"/>
      <c r="V142" s="16"/>
    </row>
    <row r="143" spans="1:22" x14ac:dyDescent="0.25">
      <c r="A143" s="96">
        <f t="shared" si="9"/>
        <v>35240555</v>
      </c>
      <c r="B143" s="97"/>
      <c r="C143" s="8"/>
      <c r="D143" s="9"/>
      <c r="E143" s="98" t="e">
        <f t="shared" si="10"/>
        <v>#DIV/0!</v>
      </c>
      <c r="F143" s="98"/>
      <c r="G143" s="21">
        <f t="shared" si="11"/>
        <v>0</v>
      </c>
      <c r="H143" s="20">
        <v>35240555</v>
      </c>
      <c r="I143" s="21">
        <v>17.47</v>
      </c>
      <c r="K143" s="15"/>
      <c r="L143" s="15"/>
      <c r="M143" s="15"/>
      <c r="N143" s="15"/>
      <c r="O143" s="15"/>
      <c r="P143" s="16"/>
      <c r="Q143" s="16"/>
      <c r="R143" s="16"/>
      <c r="S143" s="16"/>
      <c r="T143" s="16"/>
      <c r="U143" s="16"/>
      <c r="V143" s="16"/>
    </row>
    <row r="144" spans="1:22" x14ac:dyDescent="0.25">
      <c r="A144" s="96">
        <f t="shared" si="9"/>
        <v>35240556</v>
      </c>
      <c r="B144" s="97"/>
      <c r="C144" s="8"/>
      <c r="D144" s="9"/>
      <c r="E144" s="98" t="e">
        <f t="shared" si="10"/>
        <v>#DIV/0!</v>
      </c>
      <c r="F144" s="98"/>
      <c r="G144" s="21">
        <f t="shared" si="11"/>
        <v>0</v>
      </c>
      <c r="H144" s="20">
        <v>35240556</v>
      </c>
      <c r="I144" s="21">
        <v>26.22</v>
      </c>
      <c r="K144" s="15"/>
      <c r="L144" s="15"/>
      <c r="M144" s="15"/>
      <c r="N144" s="15"/>
      <c r="O144" s="15"/>
      <c r="P144" s="16"/>
      <c r="Q144" s="16"/>
      <c r="R144" s="16"/>
      <c r="S144" s="16"/>
      <c r="T144" s="16"/>
      <c r="U144" s="16"/>
      <c r="V144" s="16"/>
    </row>
    <row r="145" spans="1:22" x14ac:dyDescent="0.25">
      <c r="A145" s="96">
        <f t="shared" si="9"/>
        <v>35240557</v>
      </c>
      <c r="B145" s="97"/>
      <c r="C145" s="8"/>
      <c r="D145" s="9"/>
      <c r="E145" s="98" t="e">
        <f t="shared" si="10"/>
        <v>#DIV/0!</v>
      </c>
      <c r="F145" s="98"/>
      <c r="G145" s="21">
        <f t="shared" si="11"/>
        <v>0</v>
      </c>
      <c r="H145" s="20">
        <v>35240557</v>
      </c>
      <c r="I145" s="21">
        <v>34.92</v>
      </c>
      <c r="K145" s="15"/>
      <c r="L145" s="15"/>
      <c r="M145" s="15"/>
      <c r="N145" s="15"/>
      <c r="O145" s="15"/>
      <c r="P145" s="16"/>
      <c r="Q145" s="16"/>
      <c r="R145" s="16"/>
      <c r="S145" s="16"/>
      <c r="T145" s="16"/>
      <c r="U145" s="16"/>
      <c r="V145" s="16"/>
    </row>
    <row r="146" spans="1:22" x14ac:dyDescent="0.25">
      <c r="A146" s="96">
        <f t="shared" si="9"/>
        <v>35240558</v>
      </c>
      <c r="B146" s="97"/>
      <c r="C146" s="8"/>
      <c r="D146" s="9"/>
      <c r="E146" s="98" t="e">
        <f t="shared" si="10"/>
        <v>#DIV/0!</v>
      </c>
      <c r="F146" s="98"/>
      <c r="G146" s="21">
        <f t="shared" si="11"/>
        <v>0</v>
      </c>
      <c r="H146" s="20">
        <v>35240558</v>
      </c>
      <c r="I146" s="21">
        <v>43.68</v>
      </c>
      <c r="K146" s="15"/>
      <c r="L146" s="15"/>
      <c r="M146" s="15"/>
      <c r="N146" s="15"/>
      <c r="O146" s="15"/>
      <c r="P146" s="16"/>
      <c r="Q146" s="16"/>
      <c r="R146" s="16"/>
      <c r="S146" s="16"/>
      <c r="T146" s="16"/>
      <c r="U146" s="16"/>
      <c r="V146" s="16"/>
    </row>
    <row r="147" spans="1:22" x14ac:dyDescent="0.25">
      <c r="A147" s="96">
        <f t="shared" si="9"/>
        <v>35240560</v>
      </c>
      <c r="B147" s="97"/>
      <c r="C147" s="8"/>
      <c r="D147" s="9"/>
      <c r="E147" s="98" t="e">
        <f t="shared" si="10"/>
        <v>#DIV/0!</v>
      </c>
      <c r="F147" s="98"/>
      <c r="G147" s="21">
        <f t="shared" si="11"/>
        <v>0</v>
      </c>
      <c r="H147" s="20">
        <v>35240560</v>
      </c>
      <c r="I147" s="21">
        <v>10.19</v>
      </c>
      <c r="K147" s="15"/>
      <c r="L147" s="15"/>
      <c r="M147" s="15"/>
      <c r="N147" s="15"/>
      <c r="O147" s="15"/>
      <c r="P147" s="16"/>
      <c r="Q147" s="16"/>
      <c r="R147" s="16"/>
      <c r="S147" s="16"/>
      <c r="T147" s="16"/>
      <c r="U147" s="16"/>
      <c r="V147" s="16"/>
    </row>
    <row r="148" spans="1:22" x14ac:dyDescent="0.25">
      <c r="A148" s="96">
        <f t="shared" si="9"/>
        <v>35240561</v>
      </c>
      <c r="B148" s="97"/>
      <c r="C148" s="8"/>
      <c r="D148" s="9"/>
      <c r="E148" s="98" t="e">
        <f t="shared" si="10"/>
        <v>#DIV/0!</v>
      </c>
      <c r="F148" s="98"/>
      <c r="G148" s="21">
        <f t="shared" si="11"/>
        <v>0</v>
      </c>
      <c r="H148" s="20">
        <v>35240561</v>
      </c>
      <c r="I148" s="21">
        <v>20.399999999999999</v>
      </c>
      <c r="K148" s="15"/>
      <c r="L148" s="15"/>
      <c r="M148" s="15"/>
      <c r="N148" s="15"/>
      <c r="O148" s="15"/>
      <c r="P148" s="16"/>
      <c r="Q148" s="16"/>
      <c r="R148" s="16"/>
      <c r="S148" s="16"/>
      <c r="T148" s="16"/>
      <c r="U148" s="16"/>
      <c r="V148" s="16"/>
    </row>
    <row r="149" spans="1:22" x14ac:dyDescent="0.25">
      <c r="A149" s="96">
        <f t="shared" si="9"/>
        <v>35240562</v>
      </c>
      <c r="B149" s="97"/>
      <c r="C149" s="8"/>
      <c r="D149" s="9"/>
      <c r="E149" s="98" t="e">
        <f t="shared" si="10"/>
        <v>#DIV/0!</v>
      </c>
      <c r="F149" s="98"/>
      <c r="G149" s="21">
        <f t="shared" si="11"/>
        <v>0</v>
      </c>
      <c r="H149" s="20">
        <v>35240562</v>
      </c>
      <c r="I149" s="21">
        <v>40.72</v>
      </c>
      <c r="K149" s="15"/>
      <c r="L149" s="15"/>
      <c r="M149" s="15"/>
      <c r="N149" s="15"/>
      <c r="O149" s="15"/>
      <c r="P149" s="16"/>
      <c r="Q149" s="16"/>
      <c r="R149" s="16"/>
      <c r="S149" s="16"/>
      <c r="T149" s="16"/>
      <c r="U149" s="16"/>
      <c r="V149" s="16"/>
    </row>
    <row r="150" spans="1:22" x14ac:dyDescent="0.25">
      <c r="A150" s="96">
        <f t="shared" si="9"/>
        <v>35240563</v>
      </c>
      <c r="B150" s="97"/>
      <c r="C150" s="8"/>
      <c r="D150" s="9"/>
      <c r="E150" s="98" t="e">
        <f t="shared" si="10"/>
        <v>#DIV/0!</v>
      </c>
      <c r="F150" s="98"/>
      <c r="G150" s="21">
        <f t="shared" si="11"/>
        <v>0</v>
      </c>
      <c r="H150" s="20">
        <v>35240563</v>
      </c>
      <c r="I150" s="21">
        <v>61.14</v>
      </c>
      <c r="K150" s="15"/>
      <c r="L150" s="15"/>
      <c r="M150" s="15"/>
      <c r="N150" s="15"/>
      <c r="O150" s="15"/>
      <c r="P150" s="16"/>
      <c r="Q150" s="16"/>
      <c r="R150" s="16"/>
      <c r="S150" s="16"/>
      <c r="T150" s="16"/>
      <c r="U150" s="16"/>
      <c r="V150" s="16"/>
    </row>
    <row r="151" spans="1:22" x14ac:dyDescent="0.25">
      <c r="A151" s="96">
        <f t="shared" si="9"/>
        <v>35240564</v>
      </c>
      <c r="B151" s="97"/>
      <c r="C151" s="8"/>
      <c r="D151" s="9"/>
      <c r="E151" s="98" t="e">
        <f t="shared" si="10"/>
        <v>#DIV/0!</v>
      </c>
      <c r="F151" s="98"/>
      <c r="G151" s="21">
        <f t="shared" si="11"/>
        <v>0</v>
      </c>
      <c r="H151" s="20">
        <v>35240564</v>
      </c>
      <c r="I151" s="21">
        <v>91.66</v>
      </c>
      <c r="K151" s="15"/>
      <c r="L151" s="15"/>
      <c r="M151" s="15"/>
      <c r="N151" s="15"/>
      <c r="O151" s="15"/>
      <c r="P151" s="16"/>
      <c r="Q151" s="16"/>
      <c r="R151" s="16"/>
      <c r="S151" s="16"/>
      <c r="T151" s="16"/>
      <c r="U151" s="16"/>
      <c r="V151" s="16"/>
    </row>
    <row r="152" spans="1:22" x14ac:dyDescent="0.25">
      <c r="A152" s="96">
        <f t="shared" si="9"/>
        <v>35240565</v>
      </c>
      <c r="B152" s="97"/>
      <c r="C152" s="8"/>
      <c r="D152" s="9"/>
      <c r="E152" s="98" t="e">
        <f t="shared" si="10"/>
        <v>#DIV/0!</v>
      </c>
      <c r="F152" s="98"/>
      <c r="G152" s="21">
        <f t="shared" si="11"/>
        <v>0</v>
      </c>
      <c r="H152" s="20">
        <v>35240565</v>
      </c>
      <c r="I152" s="21">
        <v>122.22</v>
      </c>
      <c r="K152" s="15"/>
      <c r="L152" s="15"/>
      <c r="M152" s="15"/>
      <c r="N152" s="15"/>
      <c r="O152" s="15"/>
      <c r="P152" s="16"/>
      <c r="Q152" s="16"/>
      <c r="R152" s="16"/>
      <c r="S152" s="16"/>
      <c r="T152" s="16"/>
      <c r="U152" s="16"/>
      <c r="V152" s="16"/>
    </row>
    <row r="153" spans="1:22" x14ac:dyDescent="0.25">
      <c r="A153" s="96">
        <f t="shared" si="9"/>
        <v>35240566</v>
      </c>
      <c r="B153" s="97"/>
      <c r="C153" s="8"/>
      <c r="D153" s="9"/>
      <c r="E153" s="98" t="e">
        <f t="shared" si="10"/>
        <v>#DIV/0!</v>
      </c>
      <c r="F153" s="98"/>
      <c r="G153" s="21">
        <f t="shared" si="11"/>
        <v>0</v>
      </c>
      <c r="H153" s="20">
        <v>35240566</v>
      </c>
      <c r="I153" s="21">
        <v>183.36</v>
      </c>
      <c r="K153" s="15"/>
      <c r="L153" s="15"/>
      <c r="M153" s="15"/>
      <c r="N153" s="15"/>
      <c r="O153" s="15"/>
      <c r="P153" s="16"/>
      <c r="Q153" s="16"/>
      <c r="R153" s="16"/>
      <c r="S153" s="16"/>
      <c r="T153" s="16"/>
      <c r="U153" s="16"/>
      <c r="V153" s="16"/>
    </row>
    <row r="154" spans="1:22" x14ac:dyDescent="0.25">
      <c r="A154" s="96">
        <f t="shared" si="9"/>
        <v>35240600</v>
      </c>
      <c r="B154" s="97"/>
      <c r="C154" s="8"/>
      <c r="D154" s="9"/>
      <c r="E154" s="98" t="e">
        <f t="shared" si="10"/>
        <v>#DIV/0!</v>
      </c>
      <c r="F154" s="98"/>
      <c r="G154" s="21">
        <f t="shared" si="11"/>
        <v>0</v>
      </c>
      <c r="H154" s="20">
        <v>35240600</v>
      </c>
      <c r="I154" s="21">
        <v>61.51</v>
      </c>
      <c r="K154" s="15"/>
      <c r="L154" s="15"/>
      <c r="M154" s="15"/>
      <c r="N154" s="15"/>
      <c r="O154" s="15"/>
      <c r="P154" s="16"/>
      <c r="Q154" s="16"/>
      <c r="R154" s="16"/>
      <c r="S154" s="16"/>
      <c r="T154" s="16"/>
      <c r="U154" s="16"/>
      <c r="V154" s="16"/>
    </row>
    <row r="155" spans="1:22" x14ac:dyDescent="0.25">
      <c r="A155" s="96">
        <f t="shared" si="9"/>
        <v>35240609</v>
      </c>
      <c r="B155" s="97"/>
      <c r="C155" s="8"/>
      <c r="D155" s="9"/>
      <c r="E155" s="98" t="e">
        <f t="shared" si="10"/>
        <v>#DIV/0!</v>
      </c>
      <c r="F155" s="98"/>
      <c r="G155" s="20">
        <f t="shared" si="11"/>
        <v>0</v>
      </c>
      <c r="H155" s="20">
        <v>35240609</v>
      </c>
      <c r="I155" s="21">
        <v>123.08</v>
      </c>
      <c r="K155" s="15"/>
      <c r="L155" s="15"/>
      <c r="M155" s="15"/>
      <c r="N155" s="15"/>
      <c r="O155" s="15"/>
      <c r="P155" s="16"/>
      <c r="Q155" s="16"/>
      <c r="R155" s="16"/>
      <c r="S155" s="16"/>
      <c r="T155" s="16"/>
      <c r="U155" s="16"/>
      <c r="V155" s="16"/>
    </row>
    <row r="156" spans="1:22" x14ac:dyDescent="0.25">
      <c r="A156" s="96">
        <f t="shared" si="9"/>
        <v>35240770</v>
      </c>
      <c r="B156" s="97"/>
      <c r="C156" s="8"/>
      <c r="D156" s="9"/>
      <c r="E156" s="98" t="e">
        <f t="shared" si="10"/>
        <v>#DIV/0!</v>
      </c>
      <c r="F156" s="98"/>
      <c r="G156" s="20">
        <f t="shared" si="11"/>
        <v>0</v>
      </c>
      <c r="H156" s="20">
        <v>35240770</v>
      </c>
      <c r="I156" s="21">
        <v>9.23</v>
      </c>
      <c r="K156" s="15"/>
      <c r="L156" s="15"/>
      <c r="M156" s="15"/>
      <c r="N156" s="15"/>
      <c r="O156" s="15"/>
      <c r="P156" s="16"/>
      <c r="Q156" s="16"/>
      <c r="R156" s="16"/>
      <c r="S156" s="16"/>
      <c r="T156" s="16"/>
      <c r="U156" s="16"/>
      <c r="V156" s="16"/>
    </row>
    <row r="157" spans="1:22" x14ac:dyDescent="0.25">
      <c r="A157" s="96">
        <f t="shared" si="9"/>
        <v>35240771</v>
      </c>
      <c r="B157" s="97"/>
      <c r="C157" s="8"/>
      <c r="D157" s="9"/>
      <c r="E157" s="98" t="e">
        <f t="shared" si="10"/>
        <v>#DIV/0!</v>
      </c>
      <c r="F157" s="98"/>
      <c r="G157" s="20">
        <f t="shared" si="11"/>
        <v>0</v>
      </c>
      <c r="H157" s="20">
        <v>35240771</v>
      </c>
      <c r="I157" s="21">
        <v>18.48</v>
      </c>
      <c r="K157" s="15"/>
      <c r="L157" s="15"/>
      <c r="M157" s="15"/>
      <c r="N157" s="15"/>
      <c r="O157" s="15"/>
      <c r="P157" s="16"/>
      <c r="Q157" s="16"/>
      <c r="R157" s="16"/>
      <c r="S157" s="16"/>
      <c r="T157" s="16"/>
      <c r="U157" s="16"/>
      <c r="V157" s="16"/>
    </row>
    <row r="158" spans="1:22" x14ac:dyDescent="0.25">
      <c r="A158" s="96">
        <f t="shared" si="9"/>
        <v>35240772</v>
      </c>
      <c r="B158" s="97"/>
      <c r="C158" s="8"/>
      <c r="D158" s="9"/>
      <c r="E158" s="98" t="e">
        <f t="shared" si="10"/>
        <v>#DIV/0!</v>
      </c>
      <c r="F158" s="98"/>
      <c r="G158" s="20">
        <f t="shared" si="11"/>
        <v>0</v>
      </c>
      <c r="H158" s="20">
        <v>35240772</v>
      </c>
      <c r="I158" s="21">
        <v>36.92</v>
      </c>
      <c r="K158" s="15"/>
      <c r="L158" s="15"/>
      <c r="M158" s="15"/>
      <c r="N158" s="15"/>
      <c r="O158" s="15"/>
      <c r="P158" s="16"/>
      <c r="Q158" s="16"/>
      <c r="R158" s="16"/>
      <c r="S158" s="16"/>
      <c r="T158" s="16"/>
      <c r="U158" s="16"/>
      <c r="V158" s="16"/>
    </row>
    <row r="159" spans="1:22" x14ac:dyDescent="0.25">
      <c r="A159" s="96">
        <f t="shared" si="9"/>
        <v>35240773</v>
      </c>
      <c r="B159" s="97"/>
      <c r="C159" s="8"/>
      <c r="D159" s="9"/>
      <c r="E159" s="98" t="e">
        <f t="shared" si="10"/>
        <v>#DIV/0!</v>
      </c>
      <c r="F159" s="98"/>
      <c r="G159" s="20">
        <f t="shared" si="11"/>
        <v>0</v>
      </c>
      <c r="H159" s="20">
        <v>35240773</v>
      </c>
      <c r="I159" s="21">
        <v>55.42</v>
      </c>
      <c r="K159" s="15"/>
      <c r="L159" s="15"/>
      <c r="M159" s="15"/>
      <c r="N159" s="15"/>
      <c r="O159" s="15"/>
      <c r="P159" s="16"/>
      <c r="Q159" s="16"/>
      <c r="R159" s="16"/>
      <c r="S159" s="16"/>
      <c r="T159" s="16"/>
      <c r="U159" s="16"/>
      <c r="V159" s="16"/>
    </row>
    <row r="160" spans="1:22" x14ac:dyDescent="0.25">
      <c r="G160" s="5"/>
      <c r="H160" s="5"/>
      <c r="I160" s="70"/>
      <c r="K160" s="15"/>
      <c r="L160" s="15"/>
      <c r="M160" s="15"/>
      <c r="N160" s="15"/>
      <c r="O160" s="15"/>
      <c r="P160" s="16"/>
      <c r="Q160" s="16"/>
      <c r="R160" s="16"/>
      <c r="S160" s="16"/>
      <c r="T160" s="16"/>
      <c r="U160" s="16"/>
      <c r="V160" s="16"/>
    </row>
    <row r="161" spans="11:22" x14ac:dyDescent="0.25">
      <c r="K161" s="15"/>
      <c r="L161" s="15"/>
      <c r="M161" s="15"/>
      <c r="N161" s="15"/>
      <c r="O161" s="15"/>
      <c r="P161" s="16"/>
      <c r="Q161" s="16"/>
      <c r="R161" s="16"/>
      <c r="S161" s="16"/>
      <c r="T161" s="16"/>
      <c r="U161" s="16"/>
      <c r="V161" s="16"/>
    </row>
    <row r="162" spans="11:22" x14ac:dyDescent="0.25">
      <c r="K162" s="15"/>
      <c r="L162" s="15"/>
      <c r="M162" s="15"/>
      <c r="N162" s="15"/>
      <c r="O162" s="15"/>
      <c r="P162" s="16"/>
      <c r="Q162" s="16"/>
      <c r="R162" s="16"/>
      <c r="S162" s="16"/>
      <c r="T162" s="16"/>
      <c r="U162" s="16"/>
      <c r="V162" s="16"/>
    </row>
    <row r="163" spans="11:22" x14ac:dyDescent="0.25">
      <c r="K163" s="15"/>
      <c r="L163" s="15"/>
      <c r="M163" s="15"/>
      <c r="N163" s="15"/>
      <c r="O163" s="15"/>
      <c r="P163" s="16"/>
      <c r="Q163" s="16"/>
      <c r="R163" s="16"/>
      <c r="S163" s="16"/>
      <c r="T163" s="16"/>
      <c r="U163" s="16"/>
      <c r="V163" s="16"/>
    </row>
  </sheetData>
  <sheetProtection algorithmName="SHA-512" hashValue="ffhp3GsT/Z3QPHOdToCZPOCkW2zBlmhg4CkT4Fn4dlKVh0gNjH+RNceItMK7UhrPUKodTvFz1j6CR0vhVUphUw==" saltValue="/fVpU+ciNT9NKH+v3Vw1gA==" spinCount="100000" sheet="1" objects="1" scenarios="1"/>
  <protectedRanges>
    <protectedRange sqref="H2:H3" name="Bereich2_2_1"/>
    <protectedRange sqref="J2:J3" name="Bereich7_2_1"/>
    <protectedRange sqref="H4:H7" name="Bereich2_1"/>
    <protectedRange sqref="J4:J7" name="Bereich7_1"/>
    <protectedRange sqref="B8" name="Bereich1"/>
    <protectedRange sqref="B10" name="Bereich2"/>
    <protectedRange sqref="F10" name="Bereich4"/>
    <protectedRange sqref="F12" name="Bereich7"/>
    <protectedRange sqref="C16:C159" name="Bereich8"/>
    <protectedRange sqref="F8:F9" name="Bereich10"/>
  </protectedRanges>
  <mergeCells count="299">
    <mergeCell ref="A65:B65"/>
    <mergeCell ref="E65:F65"/>
    <mergeCell ref="G1:J1"/>
    <mergeCell ref="A1:F1"/>
    <mergeCell ref="A2:F2"/>
    <mergeCell ref="A4:F4"/>
    <mergeCell ref="A5:F5"/>
    <mergeCell ref="A6:F6"/>
    <mergeCell ref="B8:D8"/>
    <mergeCell ref="A18:B18"/>
    <mergeCell ref="E18:F18"/>
    <mergeCell ref="A17:B17"/>
    <mergeCell ref="E17:F17"/>
    <mergeCell ref="A19:B19"/>
    <mergeCell ref="E19:F19"/>
    <mergeCell ref="A20:B20"/>
    <mergeCell ref="E20:F20"/>
    <mergeCell ref="G11:I13"/>
    <mergeCell ref="A14:B15"/>
    <mergeCell ref="C14:D15"/>
    <mergeCell ref="E14:F15"/>
    <mergeCell ref="A24:B24"/>
    <mergeCell ref="E24:F24"/>
    <mergeCell ref="A16:B16"/>
    <mergeCell ref="E16:F16"/>
    <mergeCell ref="A32:B32"/>
    <mergeCell ref="E32:F32"/>
    <mergeCell ref="A33:B33"/>
    <mergeCell ref="E33:F33"/>
    <mergeCell ref="A21:B21"/>
    <mergeCell ref="E21:F21"/>
    <mergeCell ref="A22:B22"/>
    <mergeCell ref="E22:F22"/>
    <mergeCell ref="A23:B23"/>
    <mergeCell ref="E23:F23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E29:F29"/>
    <mergeCell ref="A30:B30"/>
    <mergeCell ref="E30:F30"/>
    <mergeCell ref="A31:B31"/>
    <mergeCell ref="E31:F31"/>
    <mergeCell ref="A37:B37"/>
    <mergeCell ref="E37:F37"/>
    <mergeCell ref="A38:B38"/>
    <mergeCell ref="E38:F38"/>
    <mergeCell ref="A39:B39"/>
    <mergeCell ref="E39:F39"/>
    <mergeCell ref="A34:B34"/>
    <mergeCell ref="E34:F34"/>
    <mergeCell ref="A35:B35"/>
    <mergeCell ref="E35:F35"/>
    <mergeCell ref="A36:B36"/>
    <mergeCell ref="E36:F36"/>
    <mergeCell ref="A43:B43"/>
    <mergeCell ref="E43:F43"/>
    <mergeCell ref="A44:B44"/>
    <mergeCell ref="E44:F44"/>
    <mergeCell ref="A45:B45"/>
    <mergeCell ref="E45:F45"/>
    <mergeCell ref="A40:B40"/>
    <mergeCell ref="E40:F40"/>
    <mergeCell ref="A41:B41"/>
    <mergeCell ref="E41:F41"/>
    <mergeCell ref="A42:B42"/>
    <mergeCell ref="E42:F42"/>
    <mergeCell ref="A49:B49"/>
    <mergeCell ref="E49:F49"/>
    <mergeCell ref="A50:B50"/>
    <mergeCell ref="E50:F50"/>
    <mergeCell ref="A51:B51"/>
    <mergeCell ref="E51:F51"/>
    <mergeCell ref="A46:B46"/>
    <mergeCell ref="E46:F46"/>
    <mergeCell ref="A47:B47"/>
    <mergeCell ref="E47:F47"/>
    <mergeCell ref="A48:B48"/>
    <mergeCell ref="E48:F48"/>
    <mergeCell ref="A55:B55"/>
    <mergeCell ref="E55:F55"/>
    <mergeCell ref="A56:B56"/>
    <mergeCell ref="E56:F56"/>
    <mergeCell ref="A57:B57"/>
    <mergeCell ref="E57:F57"/>
    <mergeCell ref="A52:B52"/>
    <mergeCell ref="E52:F52"/>
    <mergeCell ref="A53:B53"/>
    <mergeCell ref="E53:F53"/>
    <mergeCell ref="A54:B54"/>
    <mergeCell ref="E54:F54"/>
    <mergeCell ref="A68:B68"/>
    <mergeCell ref="E68:F68"/>
    <mergeCell ref="A69:B69"/>
    <mergeCell ref="E69:F69"/>
    <mergeCell ref="A70:B70"/>
    <mergeCell ref="E70:F70"/>
    <mergeCell ref="A58:B58"/>
    <mergeCell ref="E58:F58"/>
    <mergeCell ref="A66:B66"/>
    <mergeCell ref="E66:F66"/>
    <mergeCell ref="A67:B67"/>
    <mergeCell ref="E67:F67"/>
    <mergeCell ref="A59:B59"/>
    <mergeCell ref="E59:F59"/>
    <mergeCell ref="A60:B60"/>
    <mergeCell ref="E60:F60"/>
    <mergeCell ref="A61:B61"/>
    <mergeCell ref="E61:F61"/>
    <mergeCell ref="A62:B62"/>
    <mergeCell ref="E62:F62"/>
    <mergeCell ref="A63:B63"/>
    <mergeCell ref="E63:F63"/>
    <mergeCell ref="A64:B64"/>
    <mergeCell ref="E64:F64"/>
    <mergeCell ref="A74:B74"/>
    <mergeCell ref="E74:F74"/>
    <mergeCell ref="A75:B75"/>
    <mergeCell ref="E75:F75"/>
    <mergeCell ref="A76:B76"/>
    <mergeCell ref="E76:F76"/>
    <mergeCell ref="A71:B71"/>
    <mergeCell ref="E71:F71"/>
    <mergeCell ref="A72:B72"/>
    <mergeCell ref="E72:F72"/>
    <mergeCell ref="A73:B73"/>
    <mergeCell ref="E73:F73"/>
    <mergeCell ref="A80:B80"/>
    <mergeCell ref="E80:F80"/>
    <mergeCell ref="A81:B81"/>
    <mergeCell ref="E81:F81"/>
    <mergeCell ref="A82:B82"/>
    <mergeCell ref="E82:F82"/>
    <mergeCell ref="A77:B77"/>
    <mergeCell ref="E77:F77"/>
    <mergeCell ref="A78:B78"/>
    <mergeCell ref="E78:F78"/>
    <mergeCell ref="A79:B79"/>
    <mergeCell ref="E79:F79"/>
    <mergeCell ref="A86:B86"/>
    <mergeCell ref="E86:F86"/>
    <mergeCell ref="A87:B87"/>
    <mergeCell ref="E87:F87"/>
    <mergeCell ref="A88:B88"/>
    <mergeCell ref="E88:F88"/>
    <mergeCell ref="A83:B83"/>
    <mergeCell ref="E83:F83"/>
    <mergeCell ref="A84:B84"/>
    <mergeCell ref="E84:F84"/>
    <mergeCell ref="A85:B85"/>
    <mergeCell ref="E85:F85"/>
    <mergeCell ref="A92:B92"/>
    <mergeCell ref="E92:F92"/>
    <mergeCell ref="A93:B93"/>
    <mergeCell ref="E93:F93"/>
    <mergeCell ref="A94:B94"/>
    <mergeCell ref="E94:F94"/>
    <mergeCell ref="A89:B89"/>
    <mergeCell ref="E89:F89"/>
    <mergeCell ref="A90:B90"/>
    <mergeCell ref="E90:F90"/>
    <mergeCell ref="A91:B91"/>
    <mergeCell ref="E91:F91"/>
    <mergeCell ref="A98:B98"/>
    <mergeCell ref="E98:F98"/>
    <mergeCell ref="A99:B99"/>
    <mergeCell ref="E99:F99"/>
    <mergeCell ref="A100:B100"/>
    <mergeCell ref="E100:F100"/>
    <mergeCell ref="A95:B95"/>
    <mergeCell ref="E95:F95"/>
    <mergeCell ref="A96:B96"/>
    <mergeCell ref="E96:F96"/>
    <mergeCell ref="A97:B97"/>
    <mergeCell ref="E97:F97"/>
    <mergeCell ref="A104:B104"/>
    <mergeCell ref="E104:F104"/>
    <mergeCell ref="A105:B105"/>
    <mergeCell ref="E105:F105"/>
    <mergeCell ref="A106:B106"/>
    <mergeCell ref="E106:F106"/>
    <mergeCell ref="A101:B101"/>
    <mergeCell ref="E101:F101"/>
    <mergeCell ref="A102:B102"/>
    <mergeCell ref="E102:F102"/>
    <mergeCell ref="A103:B103"/>
    <mergeCell ref="E103:F103"/>
    <mergeCell ref="A110:B110"/>
    <mergeCell ref="E110:F110"/>
    <mergeCell ref="A111:B111"/>
    <mergeCell ref="E111:F111"/>
    <mergeCell ref="A112:B112"/>
    <mergeCell ref="E112:F112"/>
    <mergeCell ref="A107:B107"/>
    <mergeCell ref="E107:F107"/>
    <mergeCell ref="A108:B108"/>
    <mergeCell ref="E108:F108"/>
    <mergeCell ref="A109:B109"/>
    <mergeCell ref="E109:F109"/>
    <mergeCell ref="A116:B116"/>
    <mergeCell ref="E116:F116"/>
    <mergeCell ref="A117:B117"/>
    <mergeCell ref="E117:F117"/>
    <mergeCell ref="A118:B118"/>
    <mergeCell ref="E118:F118"/>
    <mergeCell ref="A113:B113"/>
    <mergeCell ref="E113:F113"/>
    <mergeCell ref="A114:B114"/>
    <mergeCell ref="E114:F114"/>
    <mergeCell ref="A115:B115"/>
    <mergeCell ref="E115:F115"/>
    <mergeCell ref="A122:B122"/>
    <mergeCell ref="E122:F122"/>
    <mergeCell ref="A123:B123"/>
    <mergeCell ref="E123:F123"/>
    <mergeCell ref="A124:B124"/>
    <mergeCell ref="E124:F124"/>
    <mergeCell ref="A119:B119"/>
    <mergeCell ref="E119:F119"/>
    <mergeCell ref="A120:B120"/>
    <mergeCell ref="E120:F120"/>
    <mergeCell ref="A121:B121"/>
    <mergeCell ref="E121:F121"/>
    <mergeCell ref="A128:B128"/>
    <mergeCell ref="E128:F128"/>
    <mergeCell ref="A129:B129"/>
    <mergeCell ref="E129:F129"/>
    <mergeCell ref="A130:B130"/>
    <mergeCell ref="E130:F130"/>
    <mergeCell ref="A125:B125"/>
    <mergeCell ref="E125:F125"/>
    <mergeCell ref="A126:B126"/>
    <mergeCell ref="E126:F126"/>
    <mergeCell ref="A127:B127"/>
    <mergeCell ref="E127:F127"/>
    <mergeCell ref="A134:B134"/>
    <mergeCell ref="E134:F134"/>
    <mergeCell ref="A135:B135"/>
    <mergeCell ref="E135:F135"/>
    <mergeCell ref="A136:B136"/>
    <mergeCell ref="E136:F136"/>
    <mergeCell ref="A131:B131"/>
    <mergeCell ref="E131:F131"/>
    <mergeCell ref="A132:B132"/>
    <mergeCell ref="E132:F132"/>
    <mergeCell ref="A133:B133"/>
    <mergeCell ref="E133:F133"/>
    <mergeCell ref="A140:B140"/>
    <mergeCell ref="E140:F140"/>
    <mergeCell ref="A141:B141"/>
    <mergeCell ref="E141:F141"/>
    <mergeCell ref="A142:B142"/>
    <mergeCell ref="E142:F142"/>
    <mergeCell ref="A137:B137"/>
    <mergeCell ref="E137:F137"/>
    <mergeCell ref="A138:B138"/>
    <mergeCell ref="E138:F138"/>
    <mergeCell ref="A139:B139"/>
    <mergeCell ref="E139:F139"/>
    <mergeCell ref="A152:B152"/>
    <mergeCell ref="E152:F152"/>
    <mergeCell ref="A153:B153"/>
    <mergeCell ref="E153:F153"/>
    <mergeCell ref="A154:B154"/>
    <mergeCell ref="E154:F154"/>
    <mergeCell ref="A149:B149"/>
    <mergeCell ref="E149:F149"/>
    <mergeCell ref="A150:B150"/>
    <mergeCell ref="E150:F150"/>
    <mergeCell ref="A151:B151"/>
    <mergeCell ref="E151:F151"/>
    <mergeCell ref="A146:B146"/>
    <mergeCell ref="E146:F146"/>
    <mergeCell ref="A147:B147"/>
    <mergeCell ref="E147:F147"/>
    <mergeCell ref="A148:B148"/>
    <mergeCell ref="E148:F148"/>
    <mergeCell ref="A143:B143"/>
    <mergeCell ref="E143:F143"/>
    <mergeCell ref="A144:B144"/>
    <mergeCell ref="E144:F144"/>
    <mergeCell ref="A145:B145"/>
    <mergeCell ref="E145:F145"/>
    <mergeCell ref="A155:B155"/>
    <mergeCell ref="E155:F155"/>
    <mergeCell ref="A156:B156"/>
    <mergeCell ref="E156:F156"/>
    <mergeCell ref="A157:B157"/>
    <mergeCell ref="E157:F157"/>
    <mergeCell ref="A158:B158"/>
    <mergeCell ref="E158:F158"/>
    <mergeCell ref="A159:B159"/>
    <mergeCell ref="E159:F15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>
    <oddFooter>&amp;R&amp;8&amp;P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zoomScaleNormal="100" workbookViewId="0">
      <selection activeCell="H1" sqref="H1"/>
    </sheetView>
  </sheetViews>
  <sheetFormatPr baseColWidth="10" defaultColWidth="11.33203125" defaultRowHeight="13.2" x14ac:dyDescent="0.25"/>
  <cols>
    <col min="1" max="1" width="27.109375" style="37" bestFit="1" customWidth="1"/>
    <col min="2" max="2" width="10.6640625" style="37" customWidth="1"/>
    <col min="3" max="3" width="19.109375" style="37" customWidth="1"/>
    <col min="4" max="4" width="10.6640625" style="37" customWidth="1"/>
    <col min="5" max="5" width="33.6640625" style="37" customWidth="1"/>
    <col min="6" max="6" width="13.6640625" style="37" customWidth="1"/>
    <col min="7" max="7" width="13.33203125" style="35" customWidth="1"/>
    <col min="8" max="8" width="11.33203125" style="35" customWidth="1"/>
    <col min="9" max="10" width="11.33203125" style="36" customWidth="1"/>
    <col min="11" max="15" width="9" style="35" bestFit="1" customWidth="1"/>
    <col min="16" max="22" width="9" style="37" bestFit="1" customWidth="1"/>
    <col min="23" max="16384" width="11.33203125" style="37"/>
  </cols>
  <sheetData>
    <row r="1" spans="1:23" x14ac:dyDescent="0.25">
      <c r="A1" s="134" t="s">
        <v>40</v>
      </c>
      <c r="B1" s="134"/>
      <c r="C1" s="134"/>
      <c r="D1" s="134"/>
      <c r="E1" s="134"/>
      <c r="F1" s="134"/>
    </row>
    <row r="2" spans="1:23" x14ac:dyDescent="0.25">
      <c r="A2" s="135"/>
      <c r="B2" s="135"/>
      <c r="C2" s="135"/>
      <c r="D2" s="135"/>
      <c r="E2" s="135"/>
      <c r="F2" s="135"/>
    </row>
    <row r="3" spans="1:23" x14ac:dyDescent="0.25">
      <c r="A3" s="35" t="s">
        <v>42</v>
      </c>
    </row>
    <row r="4" spans="1:23" x14ac:dyDescent="0.25">
      <c r="A4" s="134" t="s">
        <v>0</v>
      </c>
      <c r="B4" s="136"/>
      <c r="C4" s="136"/>
      <c r="D4" s="136"/>
      <c r="E4" s="136"/>
      <c r="F4" s="136"/>
    </row>
    <row r="5" spans="1:23" x14ac:dyDescent="0.25">
      <c r="A5" s="136" t="s">
        <v>1</v>
      </c>
      <c r="B5" s="136"/>
      <c r="C5" s="136"/>
      <c r="D5" s="136"/>
      <c r="E5" s="136"/>
      <c r="F5" s="136"/>
    </row>
    <row r="6" spans="1:23" x14ac:dyDescent="0.25">
      <c r="A6" s="136" t="s">
        <v>71</v>
      </c>
      <c r="B6" s="136"/>
      <c r="C6" s="136"/>
      <c r="D6" s="136"/>
      <c r="E6" s="136"/>
      <c r="F6" s="136"/>
    </row>
    <row r="8" spans="1:23" x14ac:dyDescent="0.25">
      <c r="A8" s="37" t="s">
        <v>2</v>
      </c>
      <c r="B8" s="137">
        <f>Quartal1!B8:D8</f>
        <v>0</v>
      </c>
      <c r="C8" s="138"/>
      <c r="D8" s="138"/>
      <c r="E8" s="38" t="s">
        <v>7</v>
      </c>
      <c r="F8" s="44">
        <f>Quartal1!F8</f>
        <v>0</v>
      </c>
    </row>
    <row r="9" spans="1:23" x14ac:dyDescent="0.25">
      <c r="E9" t="s">
        <v>58</v>
      </c>
      <c r="F9" s="44">
        <f>Quartal1!F9</f>
        <v>0</v>
      </c>
    </row>
    <row r="10" spans="1:23" x14ac:dyDescent="0.25">
      <c r="A10" s="39"/>
      <c r="E10" s="39" t="s">
        <v>41</v>
      </c>
      <c r="F10" s="44">
        <f>Quartal1!F10</f>
        <v>0</v>
      </c>
    </row>
    <row r="11" spans="1:23" x14ac:dyDescent="0.25">
      <c r="G11" s="139"/>
      <c r="H11" s="140"/>
      <c r="I11" s="140"/>
      <c r="J11" s="40"/>
    </row>
    <row r="12" spans="1:23" x14ac:dyDescent="0.25">
      <c r="A12" s="39"/>
      <c r="D12" s="41"/>
      <c r="G12" s="140"/>
      <c r="H12" s="140"/>
      <c r="I12" s="140"/>
      <c r="J12" s="40"/>
    </row>
    <row r="13" spans="1:23" x14ac:dyDescent="0.25">
      <c r="G13" s="140"/>
      <c r="H13" s="140"/>
      <c r="I13" s="140"/>
      <c r="J13" s="40"/>
    </row>
    <row r="14" spans="1:23" x14ac:dyDescent="0.25">
      <c r="A14" s="141" t="s">
        <v>72</v>
      </c>
      <c r="B14" s="141"/>
      <c r="C14" s="141" t="s">
        <v>38</v>
      </c>
      <c r="D14" s="141"/>
      <c r="E14" s="141" t="s">
        <v>39</v>
      </c>
      <c r="F14" s="141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</row>
    <row r="15" spans="1:23" x14ac:dyDescent="0.25">
      <c r="A15" s="142"/>
      <c r="B15" s="142"/>
      <c r="C15" s="142"/>
      <c r="D15" s="142"/>
      <c r="E15" s="142"/>
      <c r="F15" s="142"/>
      <c r="G15" s="36"/>
      <c r="P15" s="35"/>
      <c r="Q15" s="35"/>
      <c r="R15" s="35"/>
      <c r="S15" s="35"/>
      <c r="T15" s="35"/>
      <c r="U15" s="35"/>
      <c r="V15" s="35"/>
      <c r="W15" s="35"/>
    </row>
    <row r="16" spans="1:23" x14ac:dyDescent="0.25">
      <c r="A16" s="122" t="s">
        <v>11</v>
      </c>
      <c r="B16" s="123"/>
      <c r="C16" s="126">
        <f>+Quartal1!C16+Quartal1!C18+Quartal1!C19+Quartal1!C25+Quartal1!C26+Quartal1!C27+Quartal2!C16+Quartal2!C18+Quartal2!C19+Quartal2!C25+Quartal2!C26+Quartal2!C27+Quartal3!C16+Quartal3!C18+Quartal3!C19+Quartal3!C25+Quartal3!C26+Quartal3!C27+Quartal4!C16+Quartal4!C18+Quartal4!C19+Quartal4!C25+Quartal4!C26+Quartal4!C27</f>
        <v>0</v>
      </c>
      <c r="D16" s="127"/>
      <c r="E16" s="130">
        <f>+C16*0.000104</f>
        <v>0</v>
      </c>
      <c r="F16" s="131"/>
      <c r="G16" s="36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35"/>
    </row>
    <row r="17" spans="1:23" x14ac:dyDescent="0.25">
      <c r="A17" s="124"/>
      <c r="B17" s="125"/>
      <c r="C17" s="128"/>
      <c r="D17" s="129"/>
      <c r="E17" s="132"/>
      <c r="F17" s="133"/>
      <c r="G17" s="36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35"/>
    </row>
    <row r="18" spans="1:23" x14ac:dyDescent="0.25">
      <c r="A18" s="122" t="s">
        <v>33</v>
      </c>
      <c r="B18" s="123"/>
      <c r="C18" s="126">
        <f>+Quartal1!C20+Quartal1!C21+Quartal1!C28+Quartal1!C29+Quartal2!C20+Quartal2!C21+Quartal2!C28+Quartal2!C29+Quartal3!C20+Quartal3!C21+Quartal3!C28+Quartal3!C29+Quartal4!C20+Quartal4!C21+Quartal4!C28+Quartal4!C29</f>
        <v>0</v>
      </c>
      <c r="D18" s="127"/>
      <c r="E18" s="130">
        <f>+C18*0.000417</f>
        <v>0</v>
      </c>
      <c r="F18" s="131"/>
      <c r="G18" s="36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35"/>
    </row>
    <row r="19" spans="1:23" x14ac:dyDescent="0.25">
      <c r="A19" s="124"/>
      <c r="B19" s="125"/>
      <c r="C19" s="128"/>
      <c r="D19" s="129"/>
      <c r="E19" s="132"/>
      <c r="F19" s="133"/>
      <c r="G19" s="36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35"/>
    </row>
    <row r="20" spans="1:23" x14ac:dyDescent="0.25">
      <c r="A20" s="122" t="s">
        <v>34</v>
      </c>
      <c r="B20" s="123"/>
      <c r="C20" s="126">
        <f>+Quartal1!C22+Quartal1!C23+Quartal1!C24+Quartal1!C30+Quartal1!C31+Quartal1!C32+Quartal2!C22+Quartal2!C23+Quartal2!C24+Quartal2!C30+Quartal2!C31+Quartal2!C32+Quartal3!C22+Quartal3!C23+Quartal3!C24+Quartal3!C30+Quartal3!C31+Quartal3!C32+Quartal4!C22+Quartal4!C23+Quartal4!C24+Quartal4!C30+Quartal4!C31+Quartal4!C32</f>
        <v>0</v>
      </c>
      <c r="D20" s="127"/>
      <c r="E20" s="130">
        <f>C20*0.000833</f>
        <v>0</v>
      </c>
      <c r="F20" s="131"/>
      <c r="G20" s="36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35"/>
    </row>
    <row r="21" spans="1:23" x14ac:dyDescent="0.25">
      <c r="A21" s="144"/>
      <c r="B21" s="145"/>
      <c r="C21" s="146"/>
      <c r="D21" s="147"/>
      <c r="E21" s="148"/>
      <c r="F21" s="149"/>
      <c r="G21" s="36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35"/>
    </row>
    <row r="22" spans="1:23" x14ac:dyDescent="0.25">
      <c r="A22" s="122" t="s">
        <v>35</v>
      </c>
      <c r="B22" s="123"/>
      <c r="C22" s="126">
        <f>+Quartal1!C33+Quartal2!C33+Quartal3!C33+Quartal4!C33</f>
        <v>0</v>
      </c>
      <c r="D22" s="127"/>
      <c r="E22" s="130">
        <f>C22*0.000089</f>
        <v>0</v>
      </c>
      <c r="F22" s="131"/>
      <c r="G22" s="36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35"/>
    </row>
    <row r="23" spans="1:23" x14ac:dyDescent="0.25">
      <c r="A23" s="150"/>
      <c r="B23" s="151"/>
      <c r="C23" s="152"/>
      <c r="D23" s="153"/>
      <c r="E23" s="152"/>
      <c r="F23" s="153"/>
      <c r="G23" s="36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35"/>
    </row>
    <row r="24" spans="1:23" x14ac:dyDescent="0.25">
      <c r="A24" s="122" t="s">
        <v>36</v>
      </c>
      <c r="B24" s="123"/>
      <c r="C24" s="126">
        <f>+Quartal1!C34+Quartal2!C34+Quartal3!C34+Quartal4!C34</f>
        <v>0</v>
      </c>
      <c r="D24" s="127"/>
      <c r="E24" s="130">
        <f>C24*0.000223</f>
        <v>0</v>
      </c>
      <c r="F24" s="131"/>
      <c r="G24" s="36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35"/>
    </row>
    <row r="25" spans="1:23" x14ac:dyDescent="0.25">
      <c r="A25" s="150"/>
      <c r="B25" s="151"/>
      <c r="C25" s="152"/>
      <c r="D25" s="153"/>
      <c r="E25" s="152"/>
      <c r="F25" s="153"/>
      <c r="G25" s="36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35"/>
    </row>
    <row r="26" spans="1:23" x14ac:dyDescent="0.25">
      <c r="A26" s="122" t="s">
        <v>37</v>
      </c>
      <c r="B26" s="123"/>
      <c r="C26" s="126">
        <f>+Quartal1!C35+Quartal2!C35+Quartal3!C35+Quartal4!C35</f>
        <v>0</v>
      </c>
      <c r="D26" s="127"/>
      <c r="E26" s="130">
        <f>C26*0.000313</f>
        <v>0</v>
      </c>
      <c r="F26" s="131"/>
      <c r="G26" s="36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35"/>
    </row>
    <row r="27" spans="1:23" x14ac:dyDescent="0.25">
      <c r="A27" s="150"/>
      <c r="B27" s="151"/>
      <c r="C27" s="152"/>
      <c r="D27" s="153"/>
      <c r="E27" s="152"/>
      <c r="F27" s="153"/>
      <c r="G27" s="36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35"/>
    </row>
    <row r="28" spans="1:23" x14ac:dyDescent="0.25">
      <c r="A28" s="122" t="s">
        <v>12</v>
      </c>
      <c r="B28" s="123"/>
      <c r="C28" s="126">
        <f>+Quartal1!C36+Quartal2!C36+Quartal3!C36+Quartal4!C36</f>
        <v>0</v>
      </c>
      <c r="D28" s="127"/>
      <c r="E28" s="130">
        <f>C28*0.000045</f>
        <v>0</v>
      </c>
      <c r="F28" s="131"/>
      <c r="G28" s="36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35"/>
    </row>
    <row r="29" spans="1:23" x14ac:dyDescent="0.25">
      <c r="A29" s="150"/>
      <c r="B29" s="151"/>
      <c r="C29" s="152"/>
      <c r="D29" s="153"/>
      <c r="E29" s="152"/>
      <c r="F29" s="153"/>
      <c r="G29" s="36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35"/>
    </row>
    <row r="30" spans="1:23" x14ac:dyDescent="0.25">
      <c r="A30" s="122" t="s">
        <v>13</v>
      </c>
      <c r="B30" s="123"/>
      <c r="C30" s="126">
        <f>+Quartal1!C37+Quartal2!C37+Quartal3!C37+Quartal4!C37</f>
        <v>0</v>
      </c>
      <c r="D30" s="127"/>
      <c r="E30" s="130">
        <f>C30*0.000112</f>
        <v>0</v>
      </c>
      <c r="F30" s="131"/>
      <c r="G30" s="36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35"/>
    </row>
    <row r="31" spans="1:23" x14ac:dyDescent="0.25">
      <c r="A31" s="150"/>
      <c r="B31" s="151"/>
      <c r="C31" s="152"/>
      <c r="D31" s="153"/>
      <c r="E31" s="152"/>
      <c r="F31" s="153"/>
      <c r="G31" s="36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35"/>
    </row>
    <row r="32" spans="1:23" x14ac:dyDescent="0.25">
      <c r="A32" s="122" t="s">
        <v>14</v>
      </c>
      <c r="B32" s="123"/>
      <c r="C32" s="126">
        <f>+Quartal1!C38+Quartal2!C38+Quartal3!C38+Quartal4!C38</f>
        <v>0</v>
      </c>
      <c r="D32" s="127"/>
      <c r="E32" s="130">
        <f>C32*0.000156</f>
        <v>0</v>
      </c>
      <c r="F32" s="131"/>
      <c r="G32" s="36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35"/>
    </row>
    <row r="33" spans="1:23" x14ac:dyDescent="0.25">
      <c r="A33" s="150"/>
      <c r="B33" s="151"/>
      <c r="C33" s="152"/>
      <c r="D33" s="153"/>
      <c r="E33" s="152"/>
      <c r="F33" s="153"/>
      <c r="G33" s="36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35"/>
    </row>
    <row r="34" spans="1:23" x14ac:dyDescent="0.25">
      <c r="A34" s="122" t="s">
        <v>15</v>
      </c>
      <c r="B34" s="123"/>
      <c r="C34" s="126">
        <f>+Quartal1!C39+Quartal1!C40+Quartal2!C39+Quartal2!C40+Quartal3!C39+Quartal3!C40+Quartal4!C39+Quartal4!C40</f>
        <v>0</v>
      </c>
      <c r="D34" s="127"/>
      <c r="E34" s="130">
        <f>C34*0.000104</f>
        <v>0</v>
      </c>
      <c r="F34" s="131"/>
      <c r="G34" s="36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35"/>
    </row>
    <row r="35" spans="1:23" x14ac:dyDescent="0.25">
      <c r="A35" s="124"/>
      <c r="B35" s="125"/>
      <c r="C35" s="128"/>
      <c r="D35" s="129"/>
      <c r="E35" s="132"/>
      <c r="F35" s="133"/>
      <c r="G35" s="36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35"/>
    </row>
    <row r="36" spans="1:23" x14ac:dyDescent="0.25">
      <c r="A36" s="122" t="s">
        <v>16</v>
      </c>
      <c r="B36" s="123"/>
      <c r="C36" s="126">
        <f>+Quartal1!C41+Quartal1!C42+Quartal2!C41+Quartal2!C42+Quartal3!C41+Quartal3!C42+Quartal4!C41+Quartal4!C42</f>
        <v>0</v>
      </c>
      <c r="D36" s="127"/>
      <c r="E36" s="130">
        <f>C36*0.000417</f>
        <v>0</v>
      </c>
      <c r="F36" s="131"/>
      <c r="G36" s="36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35"/>
    </row>
    <row r="37" spans="1:23" x14ac:dyDescent="0.25">
      <c r="A37" s="124"/>
      <c r="B37" s="125"/>
      <c r="C37" s="128"/>
      <c r="D37" s="129"/>
      <c r="E37" s="132"/>
      <c r="F37" s="133"/>
      <c r="G37" s="36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35"/>
    </row>
    <row r="38" spans="1:23" x14ac:dyDescent="0.25">
      <c r="A38" s="122" t="s">
        <v>17</v>
      </c>
      <c r="B38" s="123"/>
      <c r="C38" s="126">
        <f>+Quartal1!C43+Quartal1!C44+Quartal1!C45+Quartal2!C43+Quartal2!C44+Quartal2!C45+Quartal3!C43+Quartal3!C44+Quartal3!C45+Quartal4!C43+Quartal4!C44+Quartal4!C45</f>
        <v>0</v>
      </c>
      <c r="D38" s="127"/>
      <c r="E38" s="130">
        <f>C38*0.000833</f>
        <v>0</v>
      </c>
      <c r="F38" s="131"/>
      <c r="G38" s="36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35"/>
    </row>
    <row r="39" spans="1:23" x14ac:dyDescent="0.25">
      <c r="A39" s="144"/>
      <c r="B39" s="145"/>
      <c r="C39" s="146"/>
      <c r="D39" s="147"/>
      <c r="E39" s="148"/>
      <c r="F39" s="149"/>
      <c r="G39" s="3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35"/>
    </row>
    <row r="40" spans="1:23" x14ac:dyDescent="0.25">
      <c r="A40" s="122" t="s">
        <v>18</v>
      </c>
      <c r="B40" s="123"/>
      <c r="C40" s="126">
        <f>+Quartal1!C47+Quartal1!C49+Quartal2!C47+Quartal2!C49+Quartal3!C47+Quartal3!C49+Quartal4!C47+Quartal4!C49</f>
        <v>0</v>
      </c>
      <c r="D40" s="127"/>
      <c r="E40" s="130">
        <f>C40*0</f>
        <v>0</v>
      </c>
      <c r="F40" s="131"/>
      <c r="G40" s="36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35"/>
    </row>
    <row r="41" spans="1:23" x14ac:dyDescent="0.25">
      <c r="A41" s="124"/>
      <c r="B41" s="125"/>
      <c r="C41" s="128"/>
      <c r="D41" s="129"/>
      <c r="E41" s="132"/>
      <c r="F41" s="133"/>
      <c r="G41" s="36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35"/>
    </row>
    <row r="42" spans="1:23" x14ac:dyDescent="0.25">
      <c r="A42" s="122" t="s">
        <v>19</v>
      </c>
      <c r="B42" s="123"/>
      <c r="C42" s="126">
        <f>+Quartal1!C50+Quartal1!C51+Quartal2!C50+Quartal2!C51+Quartal3!C50+Quartal3!C51+Quartal4!C50+Quartal4!C51</f>
        <v>0</v>
      </c>
      <c r="D42" s="127"/>
      <c r="E42" s="130">
        <f>C42*0</f>
        <v>0</v>
      </c>
      <c r="F42" s="131"/>
      <c r="G42" s="36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35"/>
    </row>
    <row r="43" spans="1:23" x14ac:dyDescent="0.25">
      <c r="A43" s="124"/>
      <c r="B43" s="125"/>
      <c r="C43" s="128"/>
      <c r="D43" s="129"/>
      <c r="E43" s="132"/>
      <c r="F43" s="133"/>
      <c r="G43" s="36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35"/>
    </row>
    <row r="44" spans="1:23" x14ac:dyDescent="0.25">
      <c r="A44" s="122" t="s">
        <v>20</v>
      </c>
      <c r="B44" s="123"/>
      <c r="C44" s="126">
        <f>+Quartal1!C53+Quartal1!C54+Quartal1!C60+Quartal1!C61+Quartal1!C62+Quartal2!C53+Quartal2!C54+Quartal2!C60+Quartal2!C61+Quartal2!C62+Quartal3!C53+Quartal3!C54+Quartal3!C60+Quartal3!C61+Quartal3!C62+Quartal4!C53+Quartal4!C54+Quartal4!C60+Quartal4!C61+Quartal4!C62</f>
        <v>0</v>
      </c>
      <c r="D44" s="127"/>
      <c r="E44" s="130">
        <f>C44*0.000104</f>
        <v>0</v>
      </c>
      <c r="F44" s="131"/>
      <c r="G44" s="36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35"/>
    </row>
    <row r="45" spans="1:23" x14ac:dyDescent="0.25">
      <c r="A45" s="124"/>
      <c r="B45" s="125"/>
      <c r="C45" s="128"/>
      <c r="D45" s="129"/>
      <c r="E45" s="132"/>
      <c r="F45" s="133"/>
      <c r="G45" s="36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35"/>
    </row>
    <row r="46" spans="1:23" x14ac:dyDescent="0.25">
      <c r="A46" s="122" t="s">
        <v>21</v>
      </c>
      <c r="B46" s="123"/>
      <c r="C46" s="126">
        <f>+Quartal1!C55+Quartal1!C56+Quartal1!C63+Quartal1!C64+Quartal2!C55+Quartal2!C56+Quartal2!C63+Quartal2!C64+Quartal3!C55+Quartal3!C56+Quartal3!C63+Quartal3!C64+Quartal4!C55+Quartal4!C56+Quartal4!C63+Quartal4!C64</f>
        <v>0</v>
      </c>
      <c r="D46" s="127"/>
      <c r="E46" s="130">
        <f>C46*0.000417</f>
        <v>0</v>
      </c>
      <c r="F46" s="131"/>
      <c r="G46" s="36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35"/>
    </row>
    <row r="47" spans="1:23" x14ac:dyDescent="0.25">
      <c r="A47" s="124"/>
      <c r="B47" s="125"/>
      <c r="C47" s="128"/>
      <c r="D47" s="129"/>
      <c r="E47" s="132"/>
      <c r="F47" s="133"/>
      <c r="G47" s="36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35"/>
    </row>
    <row r="48" spans="1:23" x14ac:dyDescent="0.25">
      <c r="A48" s="122" t="s">
        <v>22</v>
      </c>
      <c r="B48" s="123"/>
      <c r="C48" s="126">
        <f>+Quartal1!C57+Quartal1!C58+Quartal1!C59+Quartal1!C65+Quartal1!C66+Quartal1!C67+Quartal2!C57+Quartal2!C58+Quartal2!C59+Quartal2!C65+Quartal2!C66+Quartal2!C67+Quartal3!C57+Quartal3!C58+Quartal3!C59+Quartal3!C65+Quartal3!C66+Quartal3!C67+Quartal4!C57+Quartal4!C58+Quartal4!C59+Quartal4!C65+Quartal4!C66+Quartal4!C67</f>
        <v>0</v>
      </c>
      <c r="D48" s="127"/>
      <c r="E48" s="130">
        <f>C48*0.000833</f>
        <v>0</v>
      </c>
      <c r="F48" s="131"/>
      <c r="G48" s="36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35"/>
    </row>
    <row r="49" spans="1:23" x14ac:dyDescent="0.25">
      <c r="A49" s="144"/>
      <c r="B49" s="145"/>
      <c r="C49" s="146"/>
      <c r="D49" s="147"/>
      <c r="E49" s="148"/>
      <c r="F49" s="149"/>
      <c r="G49" s="36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35"/>
    </row>
    <row r="50" spans="1:23" x14ac:dyDescent="0.25">
      <c r="A50" s="122" t="s">
        <v>23</v>
      </c>
      <c r="B50" s="123"/>
      <c r="C50" s="126">
        <f>+Quartal1!C68+Quartal2!C68+Quartal3!C68+Quartal4!C68</f>
        <v>0</v>
      </c>
      <c r="D50" s="127"/>
      <c r="E50" s="130">
        <f>C50*0.000089</f>
        <v>0</v>
      </c>
      <c r="F50" s="131"/>
      <c r="G50" s="36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35"/>
    </row>
    <row r="51" spans="1:23" x14ac:dyDescent="0.25">
      <c r="A51" s="150"/>
      <c r="B51" s="151"/>
      <c r="C51" s="152"/>
      <c r="D51" s="153"/>
      <c r="E51" s="152"/>
      <c r="F51" s="153"/>
      <c r="G51" s="36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35"/>
    </row>
    <row r="52" spans="1:23" x14ac:dyDescent="0.25">
      <c r="A52" s="122" t="s">
        <v>24</v>
      </c>
      <c r="B52" s="123"/>
      <c r="C52" s="126">
        <f>+Quartal1!C69+Quartal2!C69+Quartal3!C69+Quartal4!C69</f>
        <v>0</v>
      </c>
      <c r="D52" s="127"/>
      <c r="E52" s="130">
        <f>C52*0.000223</f>
        <v>0</v>
      </c>
      <c r="F52" s="131"/>
      <c r="G52" s="36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35"/>
    </row>
    <row r="53" spans="1:23" x14ac:dyDescent="0.25">
      <c r="A53" s="150"/>
      <c r="B53" s="151"/>
      <c r="C53" s="152"/>
      <c r="D53" s="153"/>
      <c r="E53" s="152"/>
      <c r="F53" s="153"/>
      <c r="G53" s="36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35"/>
    </row>
    <row r="54" spans="1:23" x14ac:dyDescent="0.25">
      <c r="A54" s="122" t="s">
        <v>25</v>
      </c>
      <c r="B54" s="123"/>
      <c r="C54" s="126">
        <f>+Quartal1!C70+Quartal2!C70+Quartal3!C70+Quartal4!C70</f>
        <v>0</v>
      </c>
      <c r="D54" s="127"/>
      <c r="E54" s="130">
        <f>C54*0.000313</f>
        <v>0</v>
      </c>
      <c r="F54" s="131"/>
      <c r="G54" s="36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35"/>
    </row>
    <row r="55" spans="1:23" x14ac:dyDescent="0.25">
      <c r="A55" s="150"/>
      <c r="B55" s="151"/>
      <c r="C55" s="152"/>
      <c r="D55" s="153"/>
      <c r="E55" s="152"/>
      <c r="F55" s="153"/>
      <c r="G55" s="36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35"/>
    </row>
    <row r="56" spans="1:23" x14ac:dyDescent="0.25">
      <c r="A56" s="122" t="s">
        <v>26</v>
      </c>
      <c r="B56" s="123"/>
      <c r="C56" s="126">
        <f>+Quartal1!C71+Quartal2!C71+Quartal3!C71+Quartal4!C71</f>
        <v>0</v>
      </c>
      <c r="D56" s="127"/>
      <c r="E56" s="130">
        <f>C56*0.000045</f>
        <v>0</v>
      </c>
      <c r="F56" s="131"/>
      <c r="G56" s="36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35"/>
    </row>
    <row r="57" spans="1:23" x14ac:dyDescent="0.25">
      <c r="A57" s="150"/>
      <c r="B57" s="151"/>
      <c r="C57" s="152"/>
      <c r="D57" s="153"/>
      <c r="E57" s="152"/>
      <c r="F57" s="153"/>
      <c r="G57" s="36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35"/>
    </row>
    <row r="58" spans="1:23" x14ac:dyDescent="0.25">
      <c r="A58" s="122" t="s">
        <v>27</v>
      </c>
      <c r="B58" s="123"/>
      <c r="C58" s="126">
        <f>+Quartal1!C72+Quartal2!C72+Quartal3!C72+Quartal4!C72</f>
        <v>0</v>
      </c>
      <c r="D58" s="127"/>
      <c r="E58" s="130">
        <f>C58*0.000112</f>
        <v>0</v>
      </c>
      <c r="F58" s="131"/>
      <c r="G58" s="36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35"/>
    </row>
    <row r="59" spans="1:23" x14ac:dyDescent="0.25">
      <c r="A59" s="150"/>
      <c r="B59" s="151"/>
      <c r="C59" s="152"/>
      <c r="D59" s="153"/>
      <c r="E59" s="152"/>
      <c r="F59" s="153"/>
      <c r="G59" s="36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35"/>
    </row>
    <row r="60" spans="1:23" x14ac:dyDescent="0.25">
      <c r="A60" s="122" t="s">
        <v>28</v>
      </c>
      <c r="B60" s="123"/>
      <c r="C60" s="126">
        <f>+Quartal1!C73+Quartal2!C73+Quartal3!C73+Quartal4!C73</f>
        <v>0</v>
      </c>
      <c r="D60" s="127"/>
      <c r="E60" s="130">
        <f>C60*0.000156</f>
        <v>0</v>
      </c>
      <c r="F60" s="131"/>
      <c r="G60" s="36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35"/>
    </row>
    <row r="61" spans="1:23" x14ac:dyDescent="0.25">
      <c r="A61" s="150"/>
      <c r="B61" s="151"/>
      <c r="C61" s="152"/>
      <c r="D61" s="153"/>
      <c r="E61" s="152"/>
      <c r="F61" s="153"/>
      <c r="G61" s="36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35"/>
    </row>
    <row r="62" spans="1:23" x14ac:dyDescent="0.25">
      <c r="A62" s="122" t="s">
        <v>29</v>
      </c>
      <c r="B62" s="123"/>
      <c r="C62" s="126">
        <f>+Quartal1!C74+Quartal1!C75+Quartal2!C74+Quartal2!C75+Quartal3!C74+Quartal3!C75+Quartal4!C74+Quartal4!C75</f>
        <v>0</v>
      </c>
      <c r="D62" s="127"/>
      <c r="E62" s="130">
        <f>C62*0.000104</f>
        <v>0</v>
      </c>
      <c r="F62" s="131"/>
      <c r="G62" s="36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35"/>
    </row>
    <row r="63" spans="1:23" x14ac:dyDescent="0.25">
      <c r="A63" s="124"/>
      <c r="B63" s="125"/>
      <c r="C63" s="128"/>
      <c r="D63" s="129"/>
      <c r="E63" s="132"/>
      <c r="F63" s="133"/>
      <c r="G63" s="36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35"/>
    </row>
    <row r="64" spans="1:23" x14ac:dyDescent="0.25">
      <c r="A64" s="122" t="s">
        <v>30</v>
      </c>
      <c r="B64" s="123"/>
      <c r="C64" s="126">
        <f>+Quartal1!C76+Quartal1!C77+Quartal2!C76+Quartal2!C77+Quartal3!C76+Quartal3!C77+Quartal4!C76+Quartal4!C77</f>
        <v>0</v>
      </c>
      <c r="D64" s="127"/>
      <c r="E64" s="130">
        <f>C64*0.000417</f>
        <v>0</v>
      </c>
      <c r="F64" s="131"/>
      <c r="G64" s="36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35"/>
    </row>
    <row r="65" spans="1:23" x14ac:dyDescent="0.25">
      <c r="A65" s="124"/>
      <c r="B65" s="125"/>
      <c r="C65" s="128"/>
      <c r="D65" s="129"/>
      <c r="E65" s="132"/>
      <c r="F65" s="133"/>
      <c r="G65" s="36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35"/>
    </row>
    <row r="66" spans="1:23" x14ac:dyDescent="0.25">
      <c r="A66" s="122" t="s">
        <v>31</v>
      </c>
      <c r="B66" s="123"/>
      <c r="C66" s="126">
        <f>+Quartal1!C78+Quartal1!C79+Quartal1!C80+Quartal2!C78+Quartal2!C79+Quartal2!C80+Quartal3!C78+Quartal3!C79+Quartal3!C80+Quartal4!C78+Quartal4!C79+Quartal4!C80</f>
        <v>0</v>
      </c>
      <c r="D66" s="127"/>
      <c r="E66" s="130">
        <f>C66*0.000833</f>
        <v>0</v>
      </c>
      <c r="F66" s="131"/>
      <c r="G66" s="36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35"/>
    </row>
    <row r="67" spans="1:23" x14ac:dyDescent="0.25">
      <c r="A67" s="144"/>
      <c r="B67" s="145"/>
      <c r="C67" s="146"/>
      <c r="D67" s="147"/>
      <c r="E67" s="148"/>
      <c r="F67" s="149"/>
      <c r="G67" s="36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35"/>
    </row>
    <row r="68" spans="1:23" x14ac:dyDescent="0.25">
      <c r="A68" s="122" t="s">
        <v>32</v>
      </c>
      <c r="B68" s="123" t="s">
        <v>32</v>
      </c>
      <c r="C68" s="126">
        <f>Quartal1!C154+Quartal1!C155+Quartal2!C154+Quartal2!C155+Quartal3!C154+Quartal3!C155+Quartal4!C154+Quartal4!C155</f>
        <v>0</v>
      </c>
      <c r="D68" s="127"/>
      <c r="E68" s="130">
        <f>C68*0</f>
        <v>0</v>
      </c>
      <c r="F68" s="131"/>
      <c r="G68" s="36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35"/>
    </row>
    <row r="69" spans="1:23" x14ac:dyDescent="0.25">
      <c r="A69" s="124"/>
      <c r="B69" s="125"/>
      <c r="C69" s="128"/>
      <c r="D69" s="129"/>
      <c r="E69" s="132"/>
      <c r="F69" s="133"/>
      <c r="G69" s="36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35"/>
    </row>
    <row r="70" spans="1:23" x14ac:dyDescent="0.25">
      <c r="K70" s="42"/>
      <c r="L70" s="42"/>
      <c r="M70" s="42"/>
      <c r="N70" s="42"/>
      <c r="O70" s="42"/>
      <c r="P70" s="43"/>
      <c r="Q70" s="43"/>
      <c r="R70" s="43"/>
      <c r="S70" s="43"/>
      <c r="T70" s="43"/>
      <c r="U70" s="43"/>
      <c r="V70" s="43"/>
    </row>
    <row r="71" spans="1:23" x14ac:dyDescent="0.25">
      <c r="K71" s="42"/>
      <c r="L71" s="42"/>
      <c r="M71" s="42"/>
      <c r="N71" s="42"/>
      <c r="O71" s="42"/>
      <c r="P71" s="43"/>
      <c r="Q71" s="43"/>
      <c r="R71" s="43"/>
      <c r="S71" s="43"/>
      <c r="T71" s="43"/>
      <c r="U71" s="43"/>
      <c r="V71" s="43"/>
    </row>
    <row r="72" spans="1:23" x14ac:dyDescent="0.25">
      <c r="K72" s="42"/>
      <c r="L72" s="42"/>
      <c r="M72" s="42"/>
      <c r="N72" s="42"/>
      <c r="O72" s="42"/>
      <c r="P72" s="43"/>
      <c r="Q72" s="43"/>
      <c r="R72" s="43"/>
      <c r="S72" s="43"/>
      <c r="T72" s="43"/>
      <c r="U72" s="43"/>
      <c r="V72" s="43"/>
    </row>
    <row r="73" spans="1:23" x14ac:dyDescent="0.25">
      <c r="K73" s="42"/>
      <c r="L73" s="42"/>
      <c r="M73" s="42"/>
      <c r="N73" s="42"/>
      <c r="O73" s="42"/>
      <c r="P73" s="43"/>
      <c r="Q73" s="43"/>
      <c r="R73" s="43"/>
      <c r="S73" s="43"/>
      <c r="T73" s="43"/>
      <c r="U73" s="43"/>
      <c r="V73" s="43"/>
    </row>
    <row r="74" spans="1:23" x14ac:dyDescent="0.25">
      <c r="K74" s="42"/>
      <c r="L74" s="42"/>
      <c r="M74" s="42"/>
      <c r="N74" s="42"/>
      <c r="O74" s="42"/>
      <c r="P74" s="43"/>
      <c r="Q74" s="43"/>
      <c r="R74" s="43"/>
      <c r="S74" s="43"/>
      <c r="T74" s="43"/>
      <c r="U74" s="43"/>
      <c r="V74" s="43"/>
    </row>
    <row r="75" spans="1:23" x14ac:dyDescent="0.25">
      <c r="K75" s="42"/>
      <c r="L75" s="42"/>
      <c r="M75" s="42"/>
      <c r="N75" s="42"/>
      <c r="O75" s="42"/>
      <c r="P75" s="43"/>
      <c r="Q75" s="43"/>
      <c r="R75" s="43"/>
      <c r="S75" s="43"/>
      <c r="T75" s="43"/>
      <c r="U75" s="43"/>
      <c r="V75" s="43"/>
    </row>
    <row r="76" spans="1:23" x14ac:dyDescent="0.25">
      <c r="K76" s="42"/>
      <c r="L76" s="42"/>
      <c r="M76" s="42"/>
      <c r="N76" s="42"/>
      <c r="O76" s="42"/>
      <c r="P76" s="43"/>
      <c r="Q76" s="43"/>
      <c r="R76" s="43"/>
      <c r="S76" s="43"/>
      <c r="T76" s="43"/>
      <c r="U76" s="43"/>
      <c r="V76" s="43"/>
    </row>
    <row r="77" spans="1:23" x14ac:dyDescent="0.25">
      <c r="K77" s="42"/>
      <c r="L77" s="42"/>
      <c r="M77" s="42"/>
      <c r="N77" s="42"/>
      <c r="O77" s="42"/>
      <c r="P77" s="43"/>
      <c r="Q77" s="43"/>
      <c r="R77" s="43"/>
      <c r="S77" s="43"/>
      <c r="T77" s="43"/>
      <c r="U77" s="43"/>
      <c r="V77" s="43"/>
    </row>
  </sheetData>
  <sheetProtection algorithmName="SHA-512" hashValue="KfF33UNEk1NLuswszR1nOb66b0U2Dladt9PKK1ehp/EIIa5609dFWbFz6ivsCs/JNlDozMMy7PKemcseFOjMfQ==" saltValue="ixQKoKOS5zSwY4DjqU4wZg==" spinCount="100000" sheet="1" objects="1" scenarios="1"/>
  <mergeCells count="92">
    <mergeCell ref="A58:B59"/>
    <mergeCell ref="C58:D59"/>
    <mergeCell ref="E58:F59"/>
    <mergeCell ref="A60:B61"/>
    <mergeCell ref="C60:D61"/>
    <mergeCell ref="E60:F61"/>
    <mergeCell ref="A32:B33"/>
    <mergeCell ref="C32:D33"/>
    <mergeCell ref="E32:F33"/>
    <mergeCell ref="A50:B51"/>
    <mergeCell ref="C50:D51"/>
    <mergeCell ref="E50:F51"/>
    <mergeCell ref="A48:B49"/>
    <mergeCell ref="C48:D49"/>
    <mergeCell ref="E48:F49"/>
    <mergeCell ref="A42:B43"/>
    <mergeCell ref="C42:D43"/>
    <mergeCell ref="E42:F43"/>
    <mergeCell ref="A44:B45"/>
    <mergeCell ref="A46:B47"/>
    <mergeCell ref="C46:D47"/>
    <mergeCell ref="E46:F47"/>
    <mergeCell ref="A54:B55"/>
    <mergeCell ref="C54:D55"/>
    <mergeCell ref="E54:F55"/>
    <mergeCell ref="A56:B57"/>
    <mergeCell ref="A52:B53"/>
    <mergeCell ref="C52:D53"/>
    <mergeCell ref="E52:F53"/>
    <mergeCell ref="C56:D57"/>
    <mergeCell ref="E56:F57"/>
    <mergeCell ref="A68:B69"/>
    <mergeCell ref="C68:D69"/>
    <mergeCell ref="E68:F69"/>
    <mergeCell ref="A62:B63"/>
    <mergeCell ref="C62:D63"/>
    <mergeCell ref="E62:F63"/>
    <mergeCell ref="A64:B65"/>
    <mergeCell ref="C64:D65"/>
    <mergeCell ref="E64:F65"/>
    <mergeCell ref="A66:B67"/>
    <mergeCell ref="C66:D67"/>
    <mergeCell ref="E66:F67"/>
    <mergeCell ref="C44:D45"/>
    <mergeCell ref="E44:F45"/>
    <mergeCell ref="A38:B39"/>
    <mergeCell ref="C38:D39"/>
    <mergeCell ref="E38:F39"/>
    <mergeCell ref="A40:B41"/>
    <mergeCell ref="C40:D41"/>
    <mergeCell ref="E40:F41"/>
    <mergeCell ref="A34:B35"/>
    <mergeCell ref="C34:D35"/>
    <mergeCell ref="E34:F35"/>
    <mergeCell ref="A36:B37"/>
    <mergeCell ref="C36:D37"/>
    <mergeCell ref="E36:F37"/>
    <mergeCell ref="A30:B31"/>
    <mergeCell ref="C30:D31"/>
    <mergeCell ref="E30:F31"/>
    <mergeCell ref="A22:B23"/>
    <mergeCell ref="C22:D23"/>
    <mergeCell ref="E22:F23"/>
    <mergeCell ref="A24:B25"/>
    <mergeCell ref="A28:B29"/>
    <mergeCell ref="C28:D29"/>
    <mergeCell ref="E28:F29"/>
    <mergeCell ref="C24:D25"/>
    <mergeCell ref="E24:F25"/>
    <mergeCell ref="A26:B27"/>
    <mergeCell ref="C26:D27"/>
    <mergeCell ref="E26:F27"/>
    <mergeCell ref="A18:B19"/>
    <mergeCell ref="C18:D19"/>
    <mergeCell ref="E18:F19"/>
    <mergeCell ref="A20:B21"/>
    <mergeCell ref="C20:D21"/>
    <mergeCell ref="E20:F21"/>
    <mergeCell ref="G11:I13"/>
    <mergeCell ref="A14:B15"/>
    <mergeCell ref="C14:D15"/>
    <mergeCell ref="E14:F15"/>
    <mergeCell ref="K14:V14"/>
    <mergeCell ref="A16:B17"/>
    <mergeCell ref="C16:D17"/>
    <mergeCell ref="E16:F17"/>
    <mergeCell ref="A1:F1"/>
    <mergeCell ref="A2:F2"/>
    <mergeCell ref="A4:F4"/>
    <mergeCell ref="A5:F5"/>
    <mergeCell ref="A6:F6"/>
    <mergeCell ref="B8:D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>
    <oddFooter>&amp;R&amp;8&amp;P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workbookViewId="0">
      <selection activeCell="F5" sqref="F5:F149"/>
    </sheetView>
  </sheetViews>
  <sheetFormatPr baseColWidth="10" defaultRowHeight="13.2" x14ac:dyDescent="0.25"/>
  <cols>
    <col min="2" max="5" width="13" customWidth="1"/>
    <col min="6" max="6" width="11.33203125" customWidth="1"/>
  </cols>
  <sheetData>
    <row r="1" spans="1:10" x14ac:dyDescent="0.25">
      <c r="A1" s="5" t="s">
        <v>58</v>
      </c>
      <c r="B1" s="5" t="s">
        <v>48</v>
      </c>
      <c r="C1" s="5" t="s">
        <v>9</v>
      </c>
      <c r="D1" s="5" t="s">
        <v>10</v>
      </c>
      <c r="E1" s="5" t="s">
        <v>82</v>
      </c>
      <c r="F1" s="5" t="s">
        <v>62</v>
      </c>
      <c r="G1" s="5" t="s">
        <v>3</v>
      </c>
    </row>
    <row r="2" spans="1:10" x14ac:dyDescent="0.25">
      <c r="A2" s="11">
        <f>Quartal1!F9</f>
        <v>0</v>
      </c>
      <c r="B2" s="11">
        <f>Quartal1!F10</f>
        <v>0</v>
      </c>
      <c r="C2" s="11">
        <v>1</v>
      </c>
      <c r="D2" s="11">
        <v>2022</v>
      </c>
      <c r="E2" s="11">
        <v>1</v>
      </c>
      <c r="F2" s="3">
        <f>Quartal1!B10</f>
        <v>0</v>
      </c>
      <c r="G2" s="61">
        <f>Quartal1!F12</f>
        <v>0</v>
      </c>
      <c r="H2" s="61"/>
      <c r="I2" s="3"/>
      <c r="J2" s="3"/>
    </row>
    <row r="4" spans="1:10" x14ac:dyDescent="0.25">
      <c r="A4" t="s">
        <v>61</v>
      </c>
      <c r="B4" t="s">
        <v>48</v>
      </c>
      <c r="C4" t="s">
        <v>9</v>
      </c>
      <c r="D4" t="s">
        <v>10</v>
      </c>
      <c r="E4" s="5" t="s">
        <v>83</v>
      </c>
      <c r="F4" t="str">
        <f>Quartal1!A14</f>
        <v>Leistungsziffer
nach Anlage 1</v>
      </c>
      <c r="G4" t="str">
        <f>Quartal1!C14</f>
        <v>Anzahl
erbrachter Leistungen</v>
      </c>
    </row>
    <row r="5" spans="1:10" x14ac:dyDescent="0.25">
      <c r="A5" s="11">
        <f>Quartal1!$F$9</f>
        <v>0</v>
      </c>
      <c r="B5" s="3">
        <f>Quartal1!$F$10</f>
        <v>0</v>
      </c>
      <c r="C5" s="3">
        <f>$C$2</f>
        <v>1</v>
      </c>
      <c r="D5" s="11">
        <f>$D$2</f>
        <v>2022</v>
      </c>
      <c r="E5" s="11">
        <v>1</v>
      </c>
      <c r="F5" t="str">
        <f>RIGHT(Quartal1!A16,3)</f>
        <v>100</v>
      </c>
      <c r="G5">
        <f>Quartal1!C16</f>
        <v>0</v>
      </c>
      <c r="H5" t="e">
        <f>Quartal1!E16</f>
        <v>#DIV/0!</v>
      </c>
    </row>
    <row r="6" spans="1:10" x14ac:dyDescent="0.25">
      <c r="A6" s="11">
        <f>Quartal1!$F$9</f>
        <v>0</v>
      </c>
      <c r="B6" s="3">
        <f>Quartal1!$F$10</f>
        <v>0</v>
      </c>
      <c r="C6" s="3">
        <f t="shared" ref="C6:C71" si="0">$C$2</f>
        <v>1</v>
      </c>
      <c r="D6" s="11">
        <f t="shared" ref="D6:D71" si="1">$D$2</f>
        <v>2022</v>
      </c>
      <c r="E6" s="11">
        <v>1</v>
      </c>
      <c r="F6" t="str">
        <f>RIGHT(Quartal1!A17,3)</f>
        <v>109</v>
      </c>
      <c r="G6">
        <f>Quartal1!C17</f>
        <v>0</v>
      </c>
      <c r="H6" t="e">
        <f>Quartal1!E17</f>
        <v>#DIV/0!</v>
      </c>
    </row>
    <row r="7" spans="1:10" x14ac:dyDescent="0.25">
      <c r="A7">
        <f>Quartal1!$F$9</f>
        <v>0</v>
      </c>
      <c r="B7" s="3">
        <f>Quartal1!$F$10</f>
        <v>0</v>
      </c>
      <c r="C7" s="3">
        <f t="shared" si="0"/>
        <v>1</v>
      </c>
      <c r="D7" s="11">
        <f t="shared" si="1"/>
        <v>2022</v>
      </c>
      <c r="E7" s="11">
        <v>1</v>
      </c>
      <c r="F7" t="str">
        <f>RIGHT(Quartal1!A18,3)</f>
        <v>110</v>
      </c>
      <c r="G7">
        <f>Quartal1!C18</f>
        <v>0</v>
      </c>
      <c r="H7" t="e">
        <f>Quartal1!E18</f>
        <v>#DIV/0!</v>
      </c>
    </row>
    <row r="8" spans="1:10" x14ac:dyDescent="0.25">
      <c r="A8">
        <f>Quartal1!$F$9</f>
        <v>0</v>
      </c>
      <c r="B8">
        <f>Quartal1!$F$10</f>
        <v>0</v>
      </c>
      <c r="C8" s="3">
        <f t="shared" si="0"/>
        <v>1</v>
      </c>
      <c r="D8" s="11">
        <f t="shared" si="1"/>
        <v>2022</v>
      </c>
      <c r="E8" s="11">
        <v>1</v>
      </c>
      <c r="F8" t="str">
        <f>RIGHT(Quartal1!A19,3)</f>
        <v>111</v>
      </c>
      <c r="G8">
        <f>Quartal1!C19</f>
        <v>0</v>
      </c>
      <c r="H8" t="e">
        <f>Quartal1!E19</f>
        <v>#DIV/0!</v>
      </c>
    </row>
    <row r="9" spans="1:10" x14ac:dyDescent="0.25">
      <c r="A9">
        <f>Quartal1!$F$9</f>
        <v>0</v>
      </c>
      <c r="B9">
        <f>Quartal1!$F$10</f>
        <v>0</v>
      </c>
      <c r="C9" s="3">
        <f t="shared" si="0"/>
        <v>1</v>
      </c>
      <c r="D9" s="11">
        <f t="shared" si="1"/>
        <v>2022</v>
      </c>
      <c r="E9" s="11">
        <v>1</v>
      </c>
      <c r="F9" t="str">
        <f>RIGHT(Quartal1!A20,3)</f>
        <v>112</v>
      </c>
      <c r="G9">
        <f>Quartal1!C20</f>
        <v>0</v>
      </c>
      <c r="H9" t="e">
        <f>Quartal1!E20</f>
        <v>#DIV/0!</v>
      </c>
    </row>
    <row r="10" spans="1:10" x14ac:dyDescent="0.25">
      <c r="A10">
        <f>Quartal1!$F$9</f>
        <v>0</v>
      </c>
      <c r="B10">
        <f>Quartal1!$F$10</f>
        <v>0</v>
      </c>
      <c r="C10" s="3">
        <f t="shared" si="0"/>
        <v>1</v>
      </c>
      <c r="D10" s="11">
        <f t="shared" si="1"/>
        <v>2022</v>
      </c>
      <c r="E10" s="11">
        <v>1</v>
      </c>
      <c r="F10" t="str">
        <f>RIGHT(Quartal1!A21,3)</f>
        <v>113</v>
      </c>
      <c r="G10">
        <f>Quartal1!C21</f>
        <v>0</v>
      </c>
      <c r="H10" t="e">
        <f>Quartal1!E21</f>
        <v>#DIV/0!</v>
      </c>
    </row>
    <row r="11" spans="1:10" x14ac:dyDescent="0.25">
      <c r="A11">
        <f>Quartal1!$F$9</f>
        <v>0</v>
      </c>
      <c r="B11">
        <f>Quartal1!$F$10</f>
        <v>0</v>
      </c>
      <c r="C11" s="3">
        <f t="shared" si="0"/>
        <v>1</v>
      </c>
      <c r="D11" s="11">
        <f t="shared" si="1"/>
        <v>2022</v>
      </c>
      <c r="E11" s="11">
        <v>1</v>
      </c>
      <c r="F11" t="str">
        <f>RIGHT(Quartal1!A22,3)</f>
        <v>114</v>
      </c>
      <c r="G11">
        <f>Quartal1!C22</f>
        <v>0</v>
      </c>
      <c r="H11" t="e">
        <f>Quartal1!E22</f>
        <v>#DIV/0!</v>
      </c>
    </row>
    <row r="12" spans="1:10" x14ac:dyDescent="0.25">
      <c r="A12">
        <f>Quartal1!$F$9</f>
        <v>0</v>
      </c>
      <c r="B12">
        <f>Quartal1!$F$10</f>
        <v>0</v>
      </c>
      <c r="C12" s="3">
        <f t="shared" si="0"/>
        <v>1</v>
      </c>
      <c r="D12" s="11">
        <f t="shared" si="1"/>
        <v>2022</v>
      </c>
      <c r="E12" s="11">
        <v>1</v>
      </c>
      <c r="F12" t="str">
        <f>RIGHT(Quartal1!A23,3)</f>
        <v>115</v>
      </c>
      <c r="G12">
        <f>Quartal1!C23</f>
        <v>0</v>
      </c>
      <c r="H12" t="e">
        <f>Quartal1!E23</f>
        <v>#DIV/0!</v>
      </c>
    </row>
    <row r="13" spans="1:10" x14ac:dyDescent="0.25">
      <c r="A13">
        <f>Quartal1!$F$9</f>
        <v>0</v>
      </c>
      <c r="B13" s="3">
        <f>Quartal1!$F$10</f>
        <v>0</v>
      </c>
      <c r="C13" s="3">
        <f t="shared" si="0"/>
        <v>1</v>
      </c>
      <c r="D13" s="11">
        <f t="shared" si="1"/>
        <v>2022</v>
      </c>
      <c r="E13" s="11">
        <v>1</v>
      </c>
      <c r="F13" t="str">
        <f>RIGHT(Quartal1!A24,3)</f>
        <v>116</v>
      </c>
      <c r="G13">
        <f>Quartal1!C24</f>
        <v>0</v>
      </c>
      <c r="H13" t="e">
        <f>Quartal1!E24</f>
        <v>#DIV/0!</v>
      </c>
    </row>
    <row r="14" spans="1:10" x14ac:dyDescent="0.25">
      <c r="A14">
        <f>Quartal1!$F$9</f>
        <v>0</v>
      </c>
      <c r="B14" s="3">
        <f>Quartal1!$F$10</f>
        <v>0</v>
      </c>
      <c r="C14" s="3">
        <f t="shared" si="0"/>
        <v>1</v>
      </c>
      <c r="D14" s="11">
        <f t="shared" si="1"/>
        <v>2022</v>
      </c>
      <c r="E14" s="11">
        <v>1</v>
      </c>
      <c r="F14" t="str">
        <f>RIGHT(Quartal1!A25,3)</f>
        <v>119</v>
      </c>
      <c r="G14">
        <f>Quartal1!C25</f>
        <v>0</v>
      </c>
      <c r="H14" t="e">
        <f>Quartal1!E25</f>
        <v>#DIV/0!</v>
      </c>
    </row>
    <row r="15" spans="1:10" x14ac:dyDescent="0.25">
      <c r="A15">
        <f>Quartal1!$F$9</f>
        <v>0</v>
      </c>
      <c r="B15">
        <f>Quartal1!$F$10</f>
        <v>0</v>
      </c>
      <c r="C15" s="3">
        <f t="shared" si="0"/>
        <v>1</v>
      </c>
      <c r="D15" s="11">
        <f t="shared" si="1"/>
        <v>2022</v>
      </c>
      <c r="E15" s="11">
        <v>1</v>
      </c>
      <c r="F15" t="str">
        <f>RIGHT(Quartal1!A26,3)</f>
        <v>130</v>
      </c>
      <c r="G15">
        <f>Quartal1!C26</f>
        <v>0</v>
      </c>
      <c r="H15" t="e">
        <f>Quartal1!E26</f>
        <v>#DIV/0!</v>
      </c>
    </row>
    <row r="16" spans="1:10" x14ac:dyDescent="0.25">
      <c r="A16">
        <f>Quartal1!$F$9</f>
        <v>0</v>
      </c>
      <c r="B16">
        <f>Quartal1!$F$10</f>
        <v>0</v>
      </c>
      <c r="C16" s="3">
        <f t="shared" si="0"/>
        <v>1</v>
      </c>
      <c r="D16" s="11">
        <f t="shared" si="1"/>
        <v>2022</v>
      </c>
      <c r="E16" s="11">
        <v>1</v>
      </c>
      <c r="F16" t="str">
        <f>RIGHT(Quartal1!A27,3)</f>
        <v>131</v>
      </c>
      <c r="G16">
        <f>Quartal1!C27</f>
        <v>0</v>
      </c>
      <c r="H16" t="e">
        <f>Quartal1!E27</f>
        <v>#DIV/0!</v>
      </c>
    </row>
    <row r="17" spans="1:8" x14ac:dyDescent="0.25">
      <c r="A17">
        <f>Quartal1!$F$9</f>
        <v>0</v>
      </c>
      <c r="B17">
        <f>Quartal1!$F$10</f>
        <v>0</v>
      </c>
      <c r="C17" s="3">
        <f t="shared" si="0"/>
        <v>1</v>
      </c>
      <c r="D17" s="11">
        <f t="shared" si="1"/>
        <v>2022</v>
      </c>
      <c r="E17" s="11">
        <v>1</v>
      </c>
      <c r="F17" t="str">
        <f>RIGHT(Quartal1!A28,3)</f>
        <v>132</v>
      </c>
      <c r="G17">
        <f>Quartal1!C28</f>
        <v>0</v>
      </c>
      <c r="H17" t="e">
        <f>Quartal1!E28</f>
        <v>#DIV/0!</v>
      </c>
    </row>
    <row r="18" spans="1:8" x14ac:dyDescent="0.25">
      <c r="A18">
        <f>Quartal1!$F$9</f>
        <v>0</v>
      </c>
      <c r="B18">
        <f>Quartal1!$F$10</f>
        <v>0</v>
      </c>
      <c r="C18" s="3">
        <f t="shared" si="0"/>
        <v>1</v>
      </c>
      <c r="D18" s="11">
        <f t="shared" si="1"/>
        <v>2022</v>
      </c>
      <c r="E18" s="11">
        <v>1</v>
      </c>
      <c r="F18" t="str">
        <f>RIGHT(Quartal1!A29,3)</f>
        <v>133</v>
      </c>
      <c r="G18">
        <f>Quartal1!C29</f>
        <v>0</v>
      </c>
      <c r="H18" t="e">
        <f>Quartal1!E29</f>
        <v>#DIV/0!</v>
      </c>
    </row>
    <row r="19" spans="1:8" x14ac:dyDescent="0.25">
      <c r="A19">
        <f>Quartal1!$F$9</f>
        <v>0</v>
      </c>
      <c r="B19">
        <f>Quartal1!$F$10</f>
        <v>0</v>
      </c>
      <c r="C19" s="3">
        <f t="shared" si="0"/>
        <v>1</v>
      </c>
      <c r="D19" s="11">
        <f t="shared" si="1"/>
        <v>2022</v>
      </c>
      <c r="E19" s="11">
        <v>1</v>
      </c>
      <c r="F19" t="str">
        <f>RIGHT(Quartal1!A30,3)</f>
        <v>134</v>
      </c>
      <c r="G19">
        <f>Quartal1!C30</f>
        <v>0</v>
      </c>
      <c r="H19" t="e">
        <f>Quartal1!E30</f>
        <v>#DIV/0!</v>
      </c>
    </row>
    <row r="20" spans="1:8" x14ac:dyDescent="0.25">
      <c r="A20">
        <f>Quartal1!$F$9</f>
        <v>0</v>
      </c>
      <c r="B20">
        <f>Quartal1!$F$10</f>
        <v>0</v>
      </c>
      <c r="C20" s="3">
        <f t="shared" si="0"/>
        <v>1</v>
      </c>
      <c r="D20" s="11">
        <f t="shared" si="1"/>
        <v>2022</v>
      </c>
      <c r="E20" s="11">
        <v>1</v>
      </c>
      <c r="F20" t="str">
        <f>RIGHT(Quartal1!A31,3)</f>
        <v>135</v>
      </c>
      <c r="G20">
        <f>Quartal1!C31</f>
        <v>0</v>
      </c>
      <c r="H20" t="e">
        <f>Quartal1!E31</f>
        <v>#DIV/0!</v>
      </c>
    </row>
    <row r="21" spans="1:8" x14ac:dyDescent="0.25">
      <c r="A21">
        <f>Quartal1!$F$9</f>
        <v>0</v>
      </c>
      <c r="B21">
        <f>Quartal1!$F$10</f>
        <v>0</v>
      </c>
      <c r="C21" s="3">
        <f t="shared" si="0"/>
        <v>1</v>
      </c>
      <c r="D21" s="11">
        <f t="shared" si="1"/>
        <v>2022</v>
      </c>
      <c r="E21" s="11">
        <v>1</v>
      </c>
      <c r="F21" t="str">
        <f>RIGHT(Quartal1!A32,3)</f>
        <v>136</v>
      </c>
      <c r="G21">
        <f>Quartal1!C32</f>
        <v>0</v>
      </c>
      <c r="H21" t="e">
        <f>Quartal1!E32</f>
        <v>#DIV/0!</v>
      </c>
    </row>
    <row r="22" spans="1:8" x14ac:dyDescent="0.25">
      <c r="A22">
        <f>Quartal1!$F$9</f>
        <v>0</v>
      </c>
      <c r="B22">
        <f>Quartal1!$F$10</f>
        <v>0</v>
      </c>
      <c r="C22" s="3">
        <f t="shared" si="0"/>
        <v>1</v>
      </c>
      <c r="D22" s="11">
        <f t="shared" si="1"/>
        <v>2022</v>
      </c>
      <c r="E22" s="11">
        <v>1</v>
      </c>
      <c r="F22" t="str">
        <f>RIGHT(Quartal1!A33,3)</f>
        <v>143</v>
      </c>
      <c r="G22">
        <f>Quartal1!C33</f>
        <v>0</v>
      </c>
      <c r="H22" t="e">
        <f>Quartal1!E33</f>
        <v>#DIV/0!</v>
      </c>
    </row>
    <row r="23" spans="1:8" x14ac:dyDescent="0.25">
      <c r="A23">
        <f>Quartal1!$F$9</f>
        <v>0</v>
      </c>
      <c r="B23">
        <f>Quartal1!$F$10</f>
        <v>0</v>
      </c>
      <c r="C23" s="3">
        <f t="shared" si="0"/>
        <v>1</v>
      </c>
      <c r="D23" s="11">
        <f t="shared" si="1"/>
        <v>2022</v>
      </c>
      <c r="E23" s="11">
        <v>1</v>
      </c>
      <c r="F23" t="str">
        <f>RIGHT(Quartal1!A34,3)</f>
        <v>144</v>
      </c>
      <c r="G23">
        <f>Quartal1!C34</f>
        <v>0</v>
      </c>
      <c r="H23" t="e">
        <f>Quartal1!E34</f>
        <v>#DIV/0!</v>
      </c>
    </row>
    <row r="24" spans="1:8" x14ac:dyDescent="0.25">
      <c r="A24">
        <f>Quartal1!$F$9</f>
        <v>0</v>
      </c>
      <c r="B24">
        <f>Quartal1!$F$10</f>
        <v>0</v>
      </c>
      <c r="C24" s="3">
        <f t="shared" si="0"/>
        <v>1</v>
      </c>
      <c r="D24" s="11">
        <f t="shared" si="1"/>
        <v>2022</v>
      </c>
      <c r="E24" s="11">
        <v>1</v>
      </c>
      <c r="F24" t="str">
        <f>RIGHT(Quartal1!A35,3)</f>
        <v>145</v>
      </c>
      <c r="G24">
        <f>Quartal1!C35</f>
        <v>0</v>
      </c>
      <c r="H24" t="e">
        <f>Quartal1!E35</f>
        <v>#DIV/0!</v>
      </c>
    </row>
    <row r="25" spans="1:8" x14ac:dyDescent="0.25">
      <c r="A25">
        <f>Quartal1!$F$9</f>
        <v>0</v>
      </c>
      <c r="B25">
        <f>Quartal1!$F$10</f>
        <v>0</v>
      </c>
      <c r="C25" s="3">
        <f t="shared" si="0"/>
        <v>1</v>
      </c>
      <c r="D25" s="11">
        <f t="shared" si="1"/>
        <v>2022</v>
      </c>
      <c r="E25" s="11">
        <v>1</v>
      </c>
      <c r="F25" t="str">
        <f>RIGHT(Quartal1!A36,3)</f>
        <v>153</v>
      </c>
      <c r="G25">
        <f>Quartal1!C36</f>
        <v>0</v>
      </c>
      <c r="H25" t="e">
        <f>Quartal1!E36</f>
        <v>#DIV/0!</v>
      </c>
    </row>
    <row r="26" spans="1:8" x14ac:dyDescent="0.25">
      <c r="A26">
        <f>Quartal1!$F$9</f>
        <v>0</v>
      </c>
      <c r="B26">
        <f>Quartal1!$F$10</f>
        <v>0</v>
      </c>
      <c r="C26" s="3">
        <f t="shared" si="0"/>
        <v>1</v>
      </c>
      <c r="D26" s="11">
        <f t="shared" si="1"/>
        <v>2022</v>
      </c>
      <c r="E26" s="11">
        <v>1</v>
      </c>
      <c r="F26" t="str">
        <f>RIGHT(Quartal1!A37,3)</f>
        <v>154</v>
      </c>
      <c r="G26">
        <f>Quartal1!C37</f>
        <v>0</v>
      </c>
      <c r="H26" t="e">
        <f>Quartal1!E37</f>
        <v>#DIV/0!</v>
      </c>
    </row>
    <row r="27" spans="1:8" x14ac:dyDescent="0.25">
      <c r="A27">
        <f>Quartal1!$F$9</f>
        <v>0</v>
      </c>
      <c r="B27">
        <f>Quartal1!$F$10</f>
        <v>0</v>
      </c>
      <c r="C27" s="3">
        <f t="shared" si="0"/>
        <v>1</v>
      </c>
      <c r="D27" s="11">
        <f t="shared" si="1"/>
        <v>2022</v>
      </c>
      <c r="E27" s="11">
        <v>1</v>
      </c>
      <c r="F27" t="str">
        <f>RIGHT(Quartal1!A38,3)</f>
        <v>155</v>
      </c>
      <c r="G27">
        <f>Quartal1!C38</f>
        <v>0</v>
      </c>
      <c r="H27" t="e">
        <f>Quartal1!E38</f>
        <v>#DIV/0!</v>
      </c>
    </row>
    <row r="28" spans="1:8" x14ac:dyDescent="0.25">
      <c r="A28">
        <f>Quartal1!$F$9</f>
        <v>0</v>
      </c>
      <c r="B28">
        <f>Quartal1!$F$10</f>
        <v>0</v>
      </c>
      <c r="C28" s="3">
        <f t="shared" si="0"/>
        <v>1</v>
      </c>
      <c r="D28" s="11">
        <f t="shared" si="1"/>
        <v>2022</v>
      </c>
      <c r="E28" s="11">
        <v>1</v>
      </c>
      <c r="F28" t="str">
        <f>RIGHT(Quartal1!A39,3)</f>
        <v>160</v>
      </c>
      <c r="G28">
        <f>Quartal1!C39</f>
        <v>0</v>
      </c>
      <c r="H28" t="e">
        <f>Quartal1!E39</f>
        <v>#DIV/0!</v>
      </c>
    </row>
    <row r="29" spans="1:8" x14ac:dyDescent="0.25">
      <c r="A29">
        <f>Quartal1!$F$9</f>
        <v>0</v>
      </c>
      <c r="B29">
        <f>Quartal1!$F$10</f>
        <v>0</v>
      </c>
      <c r="C29" s="3">
        <f t="shared" si="0"/>
        <v>1</v>
      </c>
      <c r="D29" s="11">
        <f t="shared" si="1"/>
        <v>2022</v>
      </c>
      <c r="E29" s="11">
        <v>1</v>
      </c>
      <c r="F29" t="str">
        <f>RIGHT(Quartal1!A40,3)</f>
        <v>161</v>
      </c>
      <c r="G29">
        <f>Quartal1!C40</f>
        <v>0</v>
      </c>
      <c r="H29" t="e">
        <f>Quartal1!E40</f>
        <v>#DIV/0!</v>
      </c>
    </row>
    <row r="30" spans="1:8" x14ac:dyDescent="0.25">
      <c r="A30">
        <f>Quartal1!$F$9</f>
        <v>0</v>
      </c>
      <c r="B30">
        <f>Quartal1!$F$10</f>
        <v>0</v>
      </c>
      <c r="C30" s="3">
        <f t="shared" si="0"/>
        <v>1</v>
      </c>
      <c r="D30" s="11">
        <f t="shared" si="1"/>
        <v>2022</v>
      </c>
      <c r="E30" s="11">
        <v>1</v>
      </c>
      <c r="F30" t="str">
        <f>RIGHT(Quartal1!A41,3)</f>
        <v>162</v>
      </c>
      <c r="G30">
        <f>Quartal1!C41</f>
        <v>0</v>
      </c>
      <c r="H30" t="e">
        <f>Quartal1!E41</f>
        <v>#DIV/0!</v>
      </c>
    </row>
    <row r="31" spans="1:8" x14ac:dyDescent="0.25">
      <c r="A31">
        <f>Quartal1!$F$9</f>
        <v>0</v>
      </c>
      <c r="B31">
        <f>Quartal1!$F$10</f>
        <v>0</v>
      </c>
      <c r="C31" s="3">
        <f t="shared" si="0"/>
        <v>1</v>
      </c>
      <c r="D31" s="11">
        <f t="shared" si="1"/>
        <v>2022</v>
      </c>
      <c r="E31" s="11">
        <v>1</v>
      </c>
      <c r="F31" t="str">
        <f>RIGHT(Quartal1!A42,3)</f>
        <v>163</v>
      </c>
      <c r="G31">
        <f>Quartal1!C42</f>
        <v>0</v>
      </c>
      <c r="H31" t="e">
        <f>Quartal1!E42</f>
        <v>#DIV/0!</v>
      </c>
    </row>
    <row r="32" spans="1:8" x14ac:dyDescent="0.25">
      <c r="A32">
        <f>Quartal1!$F$9</f>
        <v>0</v>
      </c>
      <c r="B32">
        <f>Quartal1!$F$10</f>
        <v>0</v>
      </c>
      <c r="C32" s="3">
        <f t="shared" si="0"/>
        <v>1</v>
      </c>
      <c r="D32" s="11">
        <f t="shared" si="1"/>
        <v>2022</v>
      </c>
      <c r="E32" s="11">
        <v>1</v>
      </c>
      <c r="F32" t="str">
        <f>RIGHT(Quartal1!A43,3)</f>
        <v>164</v>
      </c>
      <c r="G32">
        <f>Quartal1!C43</f>
        <v>0</v>
      </c>
      <c r="H32" t="e">
        <f>Quartal1!E43</f>
        <v>#DIV/0!</v>
      </c>
    </row>
    <row r="33" spans="1:8" x14ac:dyDescent="0.25">
      <c r="A33">
        <f>Quartal1!$F$9</f>
        <v>0</v>
      </c>
      <c r="B33">
        <f>Quartal1!$F$10</f>
        <v>0</v>
      </c>
      <c r="C33" s="3">
        <f t="shared" si="0"/>
        <v>1</v>
      </c>
      <c r="D33" s="11">
        <f t="shared" si="1"/>
        <v>2022</v>
      </c>
      <c r="E33" s="11">
        <v>1</v>
      </c>
      <c r="F33" t="str">
        <f>RIGHT(Quartal1!A44,3)</f>
        <v>165</v>
      </c>
      <c r="G33">
        <f>Quartal1!C44</f>
        <v>0</v>
      </c>
      <c r="H33" t="e">
        <f>Quartal1!E44</f>
        <v>#DIV/0!</v>
      </c>
    </row>
    <row r="34" spans="1:8" x14ac:dyDescent="0.25">
      <c r="A34">
        <f>Quartal1!$F$9</f>
        <v>0</v>
      </c>
      <c r="B34">
        <f>Quartal1!$F$10</f>
        <v>0</v>
      </c>
      <c r="C34" s="3">
        <f t="shared" si="0"/>
        <v>1</v>
      </c>
      <c r="D34" s="11">
        <f t="shared" si="1"/>
        <v>2022</v>
      </c>
      <c r="E34" s="11">
        <v>1</v>
      </c>
      <c r="F34" t="str">
        <f>RIGHT(Quartal1!A45,3)</f>
        <v>166</v>
      </c>
      <c r="G34">
        <f>Quartal1!C45</f>
        <v>0</v>
      </c>
      <c r="H34" t="e">
        <f>Quartal1!E45</f>
        <v>#DIV/0!</v>
      </c>
    </row>
    <row r="35" spans="1:8" x14ac:dyDescent="0.25">
      <c r="A35">
        <f>Quartal1!$F$9</f>
        <v>0</v>
      </c>
      <c r="B35">
        <f>Quartal1!$F$10</f>
        <v>0</v>
      </c>
      <c r="C35" s="3">
        <f t="shared" si="0"/>
        <v>1</v>
      </c>
      <c r="D35" s="11">
        <f t="shared" si="1"/>
        <v>2022</v>
      </c>
      <c r="E35" s="11">
        <v>1</v>
      </c>
      <c r="F35" t="str">
        <f>RIGHT(Quartal1!A46,3)</f>
        <v>170</v>
      </c>
      <c r="G35">
        <f>Quartal1!C46</f>
        <v>0</v>
      </c>
      <c r="H35" t="e">
        <f>Quartal1!E46</f>
        <v>#DIV/0!</v>
      </c>
    </row>
    <row r="36" spans="1:8" x14ac:dyDescent="0.25">
      <c r="A36">
        <f>Quartal1!$F$9</f>
        <v>0</v>
      </c>
      <c r="B36">
        <f>Quartal1!$F$10</f>
        <v>0</v>
      </c>
      <c r="C36" s="3">
        <f t="shared" si="0"/>
        <v>1</v>
      </c>
      <c r="D36" s="11">
        <f t="shared" si="1"/>
        <v>2022</v>
      </c>
      <c r="E36" s="11">
        <v>1</v>
      </c>
      <c r="F36" t="str">
        <f>RIGHT(Quartal1!A47,3)</f>
        <v>171</v>
      </c>
      <c r="G36">
        <f>Quartal1!C47</f>
        <v>0</v>
      </c>
      <c r="H36" t="e">
        <f>Quartal1!E47</f>
        <v>#DIV/0!</v>
      </c>
    </row>
    <row r="37" spans="1:8" x14ac:dyDescent="0.25">
      <c r="A37">
        <f>Quartal1!$F$9</f>
        <v>0</v>
      </c>
      <c r="B37">
        <f>Quartal1!$F$10</f>
        <v>0</v>
      </c>
      <c r="C37" s="3">
        <f t="shared" si="0"/>
        <v>1</v>
      </c>
      <c r="D37" s="11">
        <f t="shared" si="1"/>
        <v>2022</v>
      </c>
      <c r="E37" s="11">
        <v>1</v>
      </c>
      <c r="F37" t="str">
        <f>RIGHT(Quartal1!A48,3)</f>
        <v>172</v>
      </c>
      <c r="G37">
        <f>Quartal1!C48</f>
        <v>0</v>
      </c>
      <c r="H37" t="e">
        <f>Quartal1!E48</f>
        <v>#DIV/0!</v>
      </c>
    </row>
    <row r="38" spans="1:8" x14ac:dyDescent="0.25">
      <c r="A38">
        <f>Quartal1!$F$9</f>
        <v>0</v>
      </c>
      <c r="B38">
        <f>Quartal1!$F$10</f>
        <v>0</v>
      </c>
      <c r="C38" s="3">
        <f t="shared" si="0"/>
        <v>1</v>
      </c>
      <c r="D38" s="11">
        <f t="shared" si="1"/>
        <v>2022</v>
      </c>
      <c r="E38" s="11">
        <v>1</v>
      </c>
      <c r="F38" t="str">
        <f>RIGHT(Quartal1!A49,3)</f>
        <v>173</v>
      </c>
      <c r="G38">
        <f>Quartal1!C49</f>
        <v>0</v>
      </c>
      <c r="H38" t="e">
        <f>Quartal1!E49</f>
        <v>#DIV/0!</v>
      </c>
    </row>
    <row r="39" spans="1:8" x14ac:dyDescent="0.25">
      <c r="A39">
        <f>Quartal1!$F$9</f>
        <v>0</v>
      </c>
      <c r="B39">
        <f>Quartal1!$F$10</f>
        <v>0</v>
      </c>
      <c r="C39" s="3">
        <f t="shared" si="0"/>
        <v>1</v>
      </c>
      <c r="D39" s="11">
        <f t="shared" si="1"/>
        <v>2022</v>
      </c>
      <c r="E39" s="11">
        <v>1</v>
      </c>
      <c r="F39" t="str">
        <f>RIGHT(Quartal1!A50,3)</f>
        <v>180</v>
      </c>
      <c r="G39">
        <f>Quartal1!C50</f>
        <v>0</v>
      </c>
      <c r="H39" t="e">
        <f>Quartal1!E50</f>
        <v>#DIV/0!</v>
      </c>
    </row>
    <row r="40" spans="1:8" x14ac:dyDescent="0.25">
      <c r="A40">
        <f>Quartal1!$F$9</f>
        <v>0</v>
      </c>
      <c r="B40">
        <f>Quartal1!$F$10</f>
        <v>0</v>
      </c>
      <c r="C40" s="3">
        <f t="shared" si="0"/>
        <v>1</v>
      </c>
      <c r="D40" s="11">
        <f t="shared" si="1"/>
        <v>2022</v>
      </c>
      <c r="E40" s="11">
        <v>1</v>
      </c>
      <c r="F40" t="str">
        <f>RIGHT(Quartal1!A51,3)</f>
        <v>190</v>
      </c>
      <c r="G40">
        <f>Quartal1!C51</f>
        <v>0</v>
      </c>
      <c r="H40" t="e">
        <f>Quartal1!E51</f>
        <v>#DIV/0!</v>
      </c>
    </row>
    <row r="41" spans="1:8" x14ac:dyDescent="0.25">
      <c r="A41">
        <f>Quartal1!$F$9</f>
        <v>0</v>
      </c>
      <c r="B41">
        <f>Quartal1!$F$10</f>
        <v>0</v>
      </c>
      <c r="C41" s="3">
        <f t="shared" si="0"/>
        <v>1</v>
      </c>
      <c r="D41" s="11">
        <f t="shared" si="1"/>
        <v>2022</v>
      </c>
      <c r="E41" s="11">
        <v>1</v>
      </c>
      <c r="F41" t="str">
        <f>RIGHT(Quartal1!A52,3)</f>
        <v>209</v>
      </c>
      <c r="G41">
        <f>Quartal1!C52</f>
        <v>0</v>
      </c>
      <c r="H41" t="e">
        <f>Quartal1!E52</f>
        <v>#DIV/0!</v>
      </c>
    </row>
    <row r="42" spans="1:8" x14ac:dyDescent="0.25">
      <c r="A42">
        <f>Quartal1!$F$9</f>
        <v>0</v>
      </c>
      <c r="B42">
        <f>Quartal1!$F$10</f>
        <v>0</v>
      </c>
      <c r="C42" s="3">
        <f t="shared" si="0"/>
        <v>1</v>
      </c>
      <c r="D42" s="11">
        <f t="shared" si="1"/>
        <v>2022</v>
      </c>
      <c r="E42" s="11">
        <v>1</v>
      </c>
      <c r="F42" t="str">
        <f>RIGHT(Quartal1!A53,3)</f>
        <v>210</v>
      </c>
      <c r="G42">
        <f>Quartal1!C53</f>
        <v>0</v>
      </c>
      <c r="H42" t="e">
        <f>Quartal1!E53</f>
        <v>#DIV/0!</v>
      </c>
    </row>
    <row r="43" spans="1:8" x14ac:dyDescent="0.25">
      <c r="A43">
        <f>Quartal1!$F$9</f>
        <v>0</v>
      </c>
      <c r="B43">
        <f>Quartal1!$F$10</f>
        <v>0</v>
      </c>
      <c r="C43" s="3">
        <f t="shared" si="0"/>
        <v>1</v>
      </c>
      <c r="D43" s="11">
        <f t="shared" si="1"/>
        <v>2022</v>
      </c>
      <c r="E43" s="11">
        <v>1</v>
      </c>
      <c r="F43" t="str">
        <f>RIGHT(Quartal1!A54,3)</f>
        <v>211</v>
      </c>
      <c r="G43">
        <f>Quartal1!C54</f>
        <v>0</v>
      </c>
      <c r="H43" t="e">
        <f>Quartal1!E54</f>
        <v>#DIV/0!</v>
      </c>
    </row>
    <row r="44" spans="1:8" x14ac:dyDescent="0.25">
      <c r="A44">
        <f>Quartal1!$F$9</f>
        <v>0</v>
      </c>
      <c r="B44">
        <f>Quartal1!$F$10</f>
        <v>0</v>
      </c>
      <c r="C44" s="3">
        <f t="shared" si="0"/>
        <v>1</v>
      </c>
      <c r="D44" s="11">
        <f t="shared" si="1"/>
        <v>2022</v>
      </c>
      <c r="E44" s="11">
        <v>1</v>
      </c>
      <c r="F44" t="str">
        <f>RIGHT(Quartal1!A55,3)</f>
        <v>212</v>
      </c>
      <c r="G44">
        <f>Quartal1!C55</f>
        <v>0</v>
      </c>
      <c r="H44" t="e">
        <f>Quartal1!E55</f>
        <v>#DIV/0!</v>
      </c>
    </row>
    <row r="45" spans="1:8" x14ac:dyDescent="0.25">
      <c r="A45">
        <f>Quartal1!$F$9</f>
        <v>0</v>
      </c>
      <c r="B45">
        <f>Quartal1!$F$10</f>
        <v>0</v>
      </c>
      <c r="C45" s="3">
        <f t="shared" si="0"/>
        <v>1</v>
      </c>
      <c r="D45" s="11">
        <f t="shared" si="1"/>
        <v>2022</v>
      </c>
      <c r="E45" s="11">
        <v>1</v>
      </c>
      <c r="F45" t="str">
        <f>RIGHT(Quartal1!A56,3)</f>
        <v>213</v>
      </c>
      <c r="G45">
        <f>Quartal1!C56</f>
        <v>0</v>
      </c>
      <c r="H45" t="e">
        <f>Quartal1!E56</f>
        <v>#DIV/0!</v>
      </c>
    </row>
    <row r="46" spans="1:8" x14ac:dyDescent="0.25">
      <c r="A46">
        <f>Quartal1!$F$9</f>
        <v>0</v>
      </c>
      <c r="B46">
        <f>Quartal1!$F$10</f>
        <v>0</v>
      </c>
      <c r="C46" s="3">
        <f t="shared" si="0"/>
        <v>1</v>
      </c>
      <c r="D46" s="11">
        <f t="shared" si="1"/>
        <v>2022</v>
      </c>
      <c r="E46" s="11">
        <v>1</v>
      </c>
      <c r="F46" t="str">
        <f>RIGHT(Quartal1!A57,3)</f>
        <v>214</v>
      </c>
      <c r="G46">
        <f>Quartal1!C57</f>
        <v>0</v>
      </c>
      <c r="H46" t="e">
        <f>Quartal1!E57</f>
        <v>#DIV/0!</v>
      </c>
    </row>
    <row r="47" spans="1:8" x14ac:dyDescent="0.25">
      <c r="A47">
        <f>Quartal1!$F$9</f>
        <v>0</v>
      </c>
      <c r="B47">
        <f>Quartal1!$F$10</f>
        <v>0</v>
      </c>
      <c r="C47" s="3">
        <f t="shared" si="0"/>
        <v>1</v>
      </c>
      <c r="D47" s="11">
        <f t="shared" si="1"/>
        <v>2022</v>
      </c>
      <c r="E47" s="11">
        <v>1</v>
      </c>
      <c r="F47" t="str">
        <f>RIGHT(Quartal1!A58,3)</f>
        <v>215</v>
      </c>
      <c r="G47">
        <f>Quartal1!C58</f>
        <v>0</v>
      </c>
      <c r="H47" t="e">
        <f>Quartal1!E58</f>
        <v>#DIV/0!</v>
      </c>
    </row>
    <row r="48" spans="1:8" x14ac:dyDescent="0.25">
      <c r="A48">
        <f>Quartal1!$F$9</f>
        <v>0</v>
      </c>
      <c r="B48">
        <f>Quartal1!$F$10</f>
        <v>0</v>
      </c>
      <c r="C48" s="3">
        <f t="shared" si="0"/>
        <v>1</v>
      </c>
      <c r="D48" s="11">
        <f t="shared" si="1"/>
        <v>2022</v>
      </c>
      <c r="E48" s="11">
        <v>1</v>
      </c>
      <c r="F48" t="str">
        <f>RIGHT(Quartal1!A59,3)</f>
        <v>216</v>
      </c>
      <c r="G48">
        <f>Quartal1!C59</f>
        <v>0</v>
      </c>
      <c r="H48" t="e">
        <f>Quartal1!E59</f>
        <v>#DIV/0!</v>
      </c>
    </row>
    <row r="49" spans="1:8" x14ac:dyDescent="0.25">
      <c r="A49">
        <f>Quartal1!$F$9</f>
        <v>0</v>
      </c>
      <c r="B49">
        <f>Quartal1!$F$10</f>
        <v>0</v>
      </c>
      <c r="C49" s="3">
        <f t="shared" si="0"/>
        <v>1</v>
      </c>
      <c r="D49" s="11">
        <f t="shared" si="1"/>
        <v>2022</v>
      </c>
      <c r="E49" s="11">
        <v>1</v>
      </c>
      <c r="F49" t="str">
        <f>RIGHT(Quartal1!A60,3)</f>
        <v>219</v>
      </c>
      <c r="G49">
        <f>Quartal1!C60</f>
        <v>0</v>
      </c>
      <c r="H49" t="e">
        <f>Quartal1!E60</f>
        <v>#DIV/0!</v>
      </c>
    </row>
    <row r="50" spans="1:8" x14ac:dyDescent="0.25">
      <c r="A50">
        <f>Quartal1!$F$9</f>
        <v>0</v>
      </c>
      <c r="B50">
        <f>Quartal1!$F$10</f>
        <v>0</v>
      </c>
      <c r="C50" s="3">
        <f t="shared" si="0"/>
        <v>1</v>
      </c>
      <c r="D50" s="11">
        <f t="shared" si="1"/>
        <v>2022</v>
      </c>
      <c r="E50" s="11">
        <v>1</v>
      </c>
      <c r="F50" t="str">
        <f>RIGHT(Quartal1!A61,3)</f>
        <v>230</v>
      </c>
      <c r="G50">
        <f>Quartal1!C61</f>
        <v>0</v>
      </c>
      <c r="H50" t="e">
        <f>Quartal1!E61</f>
        <v>#DIV/0!</v>
      </c>
    </row>
    <row r="51" spans="1:8" x14ac:dyDescent="0.25">
      <c r="A51">
        <f>Quartal1!$F$9</f>
        <v>0</v>
      </c>
      <c r="B51">
        <f>Quartal1!$F$10</f>
        <v>0</v>
      </c>
      <c r="C51" s="3">
        <f t="shared" si="0"/>
        <v>1</v>
      </c>
      <c r="D51" s="11">
        <f t="shared" si="1"/>
        <v>2022</v>
      </c>
      <c r="E51" s="11">
        <v>1</v>
      </c>
      <c r="F51" t="str">
        <f>RIGHT(Quartal1!A62,3)</f>
        <v>231</v>
      </c>
      <c r="G51">
        <f>Quartal1!C62</f>
        <v>0</v>
      </c>
      <c r="H51" t="e">
        <f>Quartal1!E62</f>
        <v>#DIV/0!</v>
      </c>
    </row>
    <row r="52" spans="1:8" x14ac:dyDescent="0.25">
      <c r="A52">
        <f>Quartal1!$F$9</f>
        <v>0</v>
      </c>
      <c r="B52">
        <f>Quartal1!$F$10</f>
        <v>0</v>
      </c>
      <c r="C52" s="3">
        <f t="shared" si="0"/>
        <v>1</v>
      </c>
      <c r="D52" s="11">
        <f t="shared" si="1"/>
        <v>2022</v>
      </c>
      <c r="E52" s="11">
        <v>1</v>
      </c>
      <c r="F52" t="str">
        <f>RIGHT(Quartal1!A63,3)</f>
        <v>232</v>
      </c>
      <c r="G52">
        <f>Quartal1!C63</f>
        <v>0</v>
      </c>
      <c r="H52" t="e">
        <f>Quartal1!E63</f>
        <v>#DIV/0!</v>
      </c>
    </row>
    <row r="53" spans="1:8" x14ac:dyDescent="0.25">
      <c r="A53">
        <f>Quartal1!$F$9</f>
        <v>0</v>
      </c>
      <c r="B53">
        <f>Quartal1!$F$10</f>
        <v>0</v>
      </c>
      <c r="C53" s="3">
        <f t="shared" si="0"/>
        <v>1</v>
      </c>
      <c r="D53" s="11">
        <f t="shared" si="1"/>
        <v>2022</v>
      </c>
      <c r="E53" s="11">
        <v>1</v>
      </c>
      <c r="F53" t="str">
        <f>RIGHT(Quartal1!A64,3)</f>
        <v>233</v>
      </c>
      <c r="G53">
        <f>Quartal1!C64</f>
        <v>0</v>
      </c>
      <c r="H53" t="e">
        <f>Quartal1!E64</f>
        <v>#DIV/0!</v>
      </c>
    </row>
    <row r="54" spans="1:8" x14ac:dyDescent="0.25">
      <c r="A54">
        <f>Quartal1!$F$9</f>
        <v>0</v>
      </c>
      <c r="B54">
        <f>Quartal1!$F$10</f>
        <v>0</v>
      </c>
      <c r="C54" s="3">
        <f t="shared" si="0"/>
        <v>1</v>
      </c>
      <c r="D54" s="11">
        <f t="shared" si="1"/>
        <v>2022</v>
      </c>
      <c r="E54" s="11">
        <v>1</v>
      </c>
      <c r="F54" t="str">
        <f>RIGHT(Quartal1!A65,3)</f>
        <v>234</v>
      </c>
      <c r="G54">
        <f>Quartal1!C65</f>
        <v>0</v>
      </c>
      <c r="H54" t="e">
        <f>Quartal1!E65</f>
        <v>#DIV/0!</v>
      </c>
    </row>
    <row r="55" spans="1:8" x14ac:dyDescent="0.25">
      <c r="A55">
        <f>Quartal1!$F$9</f>
        <v>0</v>
      </c>
      <c r="B55">
        <f>Quartal1!$F$10</f>
        <v>0</v>
      </c>
      <c r="C55" s="3">
        <f t="shared" si="0"/>
        <v>1</v>
      </c>
      <c r="D55" s="11">
        <f t="shared" si="1"/>
        <v>2022</v>
      </c>
      <c r="E55" s="11">
        <v>1</v>
      </c>
      <c r="F55" t="str">
        <f>RIGHT(Quartal1!A66,3)</f>
        <v>235</v>
      </c>
      <c r="G55">
        <f>Quartal1!C66</f>
        <v>0</v>
      </c>
      <c r="H55" t="e">
        <f>Quartal1!E66</f>
        <v>#DIV/0!</v>
      </c>
    </row>
    <row r="56" spans="1:8" x14ac:dyDescent="0.25">
      <c r="A56">
        <f>Quartal1!$F$9</f>
        <v>0</v>
      </c>
      <c r="B56">
        <f>Quartal1!$F$10</f>
        <v>0</v>
      </c>
      <c r="C56" s="3">
        <f t="shared" si="0"/>
        <v>1</v>
      </c>
      <c r="D56" s="11">
        <f t="shared" si="1"/>
        <v>2022</v>
      </c>
      <c r="E56" s="11">
        <v>1</v>
      </c>
      <c r="F56" t="str">
        <f>RIGHT(Quartal1!A67,3)</f>
        <v>236</v>
      </c>
      <c r="G56">
        <f>Quartal1!C67</f>
        <v>0</v>
      </c>
      <c r="H56" t="e">
        <f>Quartal1!E67</f>
        <v>#DIV/0!</v>
      </c>
    </row>
    <row r="57" spans="1:8" x14ac:dyDescent="0.25">
      <c r="A57">
        <f>Quartal1!$F$9</f>
        <v>0</v>
      </c>
      <c r="B57">
        <f>Quartal1!$F$10</f>
        <v>0</v>
      </c>
      <c r="C57" s="3">
        <f t="shared" si="0"/>
        <v>1</v>
      </c>
      <c r="D57" s="11">
        <f t="shared" si="1"/>
        <v>2022</v>
      </c>
      <c r="E57" s="11">
        <v>1</v>
      </c>
      <c r="F57" t="str">
        <f>RIGHT(Quartal1!A68,3)</f>
        <v>243</v>
      </c>
      <c r="G57">
        <f>Quartal1!C68</f>
        <v>0</v>
      </c>
      <c r="H57" t="e">
        <f>Quartal1!E68</f>
        <v>#DIV/0!</v>
      </c>
    </row>
    <row r="58" spans="1:8" x14ac:dyDescent="0.25">
      <c r="A58">
        <f>Quartal1!$F$9</f>
        <v>0</v>
      </c>
      <c r="B58">
        <f>Quartal1!$F$10</f>
        <v>0</v>
      </c>
      <c r="C58" s="3">
        <f t="shared" si="0"/>
        <v>1</v>
      </c>
      <c r="D58" s="11">
        <f t="shared" si="1"/>
        <v>2022</v>
      </c>
      <c r="E58" s="11">
        <v>1</v>
      </c>
      <c r="F58" t="str">
        <f>RIGHT(Quartal1!A69,3)</f>
        <v>244</v>
      </c>
      <c r="G58">
        <f>Quartal1!C69</f>
        <v>0</v>
      </c>
      <c r="H58" t="e">
        <f>Quartal1!E69</f>
        <v>#DIV/0!</v>
      </c>
    </row>
    <row r="59" spans="1:8" x14ac:dyDescent="0.25">
      <c r="A59">
        <f>Quartal1!$F$9</f>
        <v>0</v>
      </c>
      <c r="B59">
        <f>Quartal1!$F$10</f>
        <v>0</v>
      </c>
      <c r="C59" s="3">
        <f t="shared" si="0"/>
        <v>1</v>
      </c>
      <c r="D59" s="11">
        <f t="shared" si="1"/>
        <v>2022</v>
      </c>
      <c r="E59" s="11">
        <v>1</v>
      </c>
      <c r="F59" t="str">
        <f>RIGHT(Quartal1!A70,3)</f>
        <v>245</v>
      </c>
      <c r="G59">
        <f>Quartal1!C70</f>
        <v>0</v>
      </c>
      <c r="H59" t="e">
        <f>Quartal1!E70</f>
        <v>#DIV/0!</v>
      </c>
    </row>
    <row r="60" spans="1:8" x14ac:dyDescent="0.25">
      <c r="A60">
        <f>Quartal1!$F$9</f>
        <v>0</v>
      </c>
      <c r="B60">
        <f>Quartal1!$F$10</f>
        <v>0</v>
      </c>
      <c r="C60" s="3">
        <f t="shared" si="0"/>
        <v>1</v>
      </c>
      <c r="D60" s="11">
        <f t="shared" si="1"/>
        <v>2022</v>
      </c>
      <c r="E60" s="11">
        <v>1</v>
      </c>
      <c r="F60" t="str">
        <f>RIGHT(Quartal1!A71,3)</f>
        <v>253</v>
      </c>
      <c r="G60">
        <f>Quartal1!C71</f>
        <v>0</v>
      </c>
      <c r="H60" t="e">
        <f>Quartal1!E71</f>
        <v>#DIV/0!</v>
      </c>
    </row>
    <row r="61" spans="1:8" x14ac:dyDescent="0.25">
      <c r="A61">
        <f>Quartal1!$F$9</f>
        <v>0</v>
      </c>
      <c r="B61">
        <f>Quartal1!$F$10</f>
        <v>0</v>
      </c>
      <c r="C61" s="3">
        <f t="shared" si="0"/>
        <v>1</v>
      </c>
      <c r="D61" s="11">
        <f t="shared" si="1"/>
        <v>2022</v>
      </c>
      <c r="E61" s="11">
        <v>1</v>
      </c>
      <c r="F61" t="str">
        <f>RIGHT(Quartal1!A72,3)</f>
        <v>254</v>
      </c>
      <c r="G61">
        <f>Quartal1!C72</f>
        <v>0</v>
      </c>
      <c r="H61" t="e">
        <f>Quartal1!E72</f>
        <v>#DIV/0!</v>
      </c>
    </row>
    <row r="62" spans="1:8" x14ac:dyDescent="0.25">
      <c r="A62">
        <f>Quartal1!$F$9</f>
        <v>0</v>
      </c>
      <c r="B62">
        <f>Quartal1!$F$10</f>
        <v>0</v>
      </c>
      <c r="C62" s="3">
        <f t="shared" si="0"/>
        <v>1</v>
      </c>
      <c r="D62" s="11">
        <f t="shared" si="1"/>
        <v>2022</v>
      </c>
      <c r="E62" s="11">
        <v>1</v>
      </c>
      <c r="F62" t="str">
        <f>RIGHT(Quartal1!A73,3)</f>
        <v>255</v>
      </c>
      <c r="G62">
        <f>Quartal1!C73</f>
        <v>0</v>
      </c>
      <c r="H62" t="e">
        <f>Quartal1!E73</f>
        <v>#DIV/0!</v>
      </c>
    </row>
    <row r="63" spans="1:8" x14ac:dyDescent="0.25">
      <c r="A63">
        <f>Quartal1!$F$9</f>
        <v>0</v>
      </c>
      <c r="B63">
        <f>Quartal1!$F$10</f>
        <v>0</v>
      </c>
      <c r="C63" s="3">
        <f t="shared" si="0"/>
        <v>1</v>
      </c>
      <c r="D63" s="11">
        <f t="shared" si="1"/>
        <v>2022</v>
      </c>
      <c r="E63" s="11">
        <v>1</v>
      </c>
      <c r="F63" t="str">
        <f>RIGHT(Quartal1!A74,3)</f>
        <v>260</v>
      </c>
      <c r="G63">
        <f>Quartal1!C74</f>
        <v>0</v>
      </c>
      <c r="H63" t="e">
        <f>Quartal1!E74</f>
        <v>#DIV/0!</v>
      </c>
    </row>
    <row r="64" spans="1:8" x14ac:dyDescent="0.25">
      <c r="A64">
        <f>Quartal1!$F$9</f>
        <v>0</v>
      </c>
      <c r="B64">
        <f>Quartal1!$F$10</f>
        <v>0</v>
      </c>
      <c r="C64" s="3">
        <f t="shared" si="0"/>
        <v>1</v>
      </c>
      <c r="D64" s="11">
        <f t="shared" si="1"/>
        <v>2022</v>
      </c>
      <c r="E64" s="11">
        <v>1</v>
      </c>
      <c r="F64" t="str">
        <f>RIGHT(Quartal1!A75,3)</f>
        <v>261</v>
      </c>
      <c r="G64">
        <f>Quartal1!C75</f>
        <v>0</v>
      </c>
      <c r="H64" t="e">
        <f>Quartal1!E75</f>
        <v>#DIV/0!</v>
      </c>
    </row>
    <row r="65" spans="1:8" x14ac:dyDescent="0.25">
      <c r="A65">
        <f>Quartal1!$F$9</f>
        <v>0</v>
      </c>
      <c r="B65">
        <f>Quartal1!$F$10</f>
        <v>0</v>
      </c>
      <c r="C65" s="3">
        <f t="shared" si="0"/>
        <v>1</v>
      </c>
      <c r="D65" s="11">
        <f t="shared" si="1"/>
        <v>2022</v>
      </c>
      <c r="E65" s="11">
        <v>1</v>
      </c>
      <c r="F65" t="str">
        <f>RIGHT(Quartal1!A76,3)</f>
        <v>262</v>
      </c>
      <c r="G65">
        <f>Quartal1!C76</f>
        <v>0</v>
      </c>
      <c r="H65" t="e">
        <f>Quartal1!E76</f>
        <v>#DIV/0!</v>
      </c>
    </row>
    <row r="66" spans="1:8" x14ac:dyDescent="0.25">
      <c r="A66">
        <f>Quartal1!$F$9</f>
        <v>0</v>
      </c>
      <c r="B66">
        <f>Quartal1!$F$10</f>
        <v>0</v>
      </c>
      <c r="C66" s="3">
        <f t="shared" si="0"/>
        <v>1</v>
      </c>
      <c r="D66" s="11">
        <f t="shared" si="1"/>
        <v>2022</v>
      </c>
      <c r="E66" s="11">
        <v>1</v>
      </c>
      <c r="F66" t="str">
        <f>RIGHT(Quartal1!A77,3)</f>
        <v>263</v>
      </c>
      <c r="G66">
        <f>Quartal1!C77</f>
        <v>0</v>
      </c>
      <c r="H66" t="e">
        <f>Quartal1!E77</f>
        <v>#DIV/0!</v>
      </c>
    </row>
    <row r="67" spans="1:8" x14ac:dyDescent="0.25">
      <c r="A67">
        <f>Quartal1!$F$9</f>
        <v>0</v>
      </c>
      <c r="B67">
        <f>Quartal1!$F$10</f>
        <v>0</v>
      </c>
      <c r="C67" s="3">
        <f t="shared" si="0"/>
        <v>1</v>
      </c>
      <c r="D67" s="11">
        <f t="shared" si="1"/>
        <v>2022</v>
      </c>
      <c r="E67" s="11">
        <v>1</v>
      </c>
      <c r="F67" t="str">
        <f>RIGHT(Quartal1!A78,3)</f>
        <v>264</v>
      </c>
      <c r="G67">
        <f>Quartal1!C78</f>
        <v>0</v>
      </c>
      <c r="H67" t="e">
        <f>Quartal1!E78</f>
        <v>#DIV/0!</v>
      </c>
    </row>
    <row r="68" spans="1:8" x14ac:dyDescent="0.25">
      <c r="A68">
        <f>Quartal1!$F$9</f>
        <v>0</v>
      </c>
      <c r="B68">
        <f>Quartal1!$F$10</f>
        <v>0</v>
      </c>
      <c r="C68" s="3">
        <f t="shared" si="0"/>
        <v>1</v>
      </c>
      <c r="D68" s="11">
        <f t="shared" si="1"/>
        <v>2022</v>
      </c>
      <c r="E68" s="11">
        <v>1</v>
      </c>
      <c r="F68" t="str">
        <f>RIGHT(Quartal1!A79,3)</f>
        <v>265</v>
      </c>
      <c r="G68">
        <f>Quartal1!C79</f>
        <v>0</v>
      </c>
      <c r="H68" t="e">
        <f>Quartal1!E79</f>
        <v>#DIV/0!</v>
      </c>
    </row>
    <row r="69" spans="1:8" x14ac:dyDescent="0.25">
      <c r="A69">
        <f>Quartal1!$F$9</f>
        <v>0</v>
      </c>
      <c r="B69">
        <f>Quartal1!$F$10</f>
        <v>0</v>
      </c>
      <c r="C69" s="3">
        <f t="shared" si="0"/>
        <v>1</v>
      </c>
      <c r="D69" s="11">
        <f t="shared" si="1"/>
        <v>2022</v>
      </c>
      <c r="E69" s="11">
        <v>1</v>
      </c>
      <c r="F69" t="str">
        <f>RIGHT(Quartal1!A80,3)</f>
        <v>266</v>
      </c>
      <c r="G69">
        <f>Quartal1!C80</f>
        <v>0</v>
      </c>
      <c r="H69" t="e">
        <f>Quartal1!E80</f>
        <v>#DIV/0!</v>
      </c>
    </row>
    <row r="70" spans="1:8" x14ac:dyDescent="0.25">
      <c r="A70">
        <f>Quartal1!$F$9</f>
        <v>0</v>
      </c>
      <c r="B70">
        <f>Quartal1!$F$10</f>
        <v>0</v>
      </c>
      <c r="C70" s="3">
        <f t="shared" si="0"/>
        <v>1</v>
      </c>
      <c r="D70" s="11">
        <f t="shared" si="1"/>
        <v>2022</v>
      </c>
      <c r="E70" s="11">
        <v>1</v>
      </c>
      <c r="F70" t="str">
        <f>RIGHT(Quartal1!A81,3)</f>
        <v>310</v>
      </c>
      <c r="G70">
        <f>Quartal1!C81</f>
        <v>0</v>
      </c>
      <c r="H70" t="e">
        <f>Quartal1!E81</f>
        <v>#DIV/0!</v>
      </c>
    </row>
    <row r="71" spans="1:8" x14ac:dyDescent="0.25">
      <c r="A71">
        <f>Quartal1!$F$9</f>
        <v>0</v>
      </c>
      <c r="B71">
        <f>Quartal1!$F$10</f>
        <v>0</v>
      </c>
      <c r="C71" s="3">
        <f t="shared" si="0"/>
        <v>1</v>
      </c>
      <c r="D71" s="11">
        <f t="shared" si="1"/>
        <v>2022</v>
      </c>
      <c r="E71" s="11">
        <v>1</v>
      </c>
      <c r="F71" t="str">
        <f>RIGHT(Quartal1!A82,3)</f>
        <v>311</v>
      </c>
      <c r="G71">
        <f>Quartal1!C82</f>
        <v>0</v>
      </c>
      <c r="H71" t="e">
        <f>Quartal1!E82</f>
        <v>#DIV/0!</v>
      </c>
    </row>
    <row r="72" spans="1:8" x14ac:dyDescent="0.25">
      <c r="A72">
        <f>Quartal1!$F$9</f>
        <v>0</v>
      </c>
      <c r="B72">
        <f>Quartal1!$F$10</f>
        <v>0</v>
      </c>
      <c r="C72" s="3">
        <f t="shared" ref="C72:C138" si="2">$C$2</f>
        <v>1</v>
      </c>
      <c r="D72" s="11">
        <f t="shared" ref="D72:D138" si="3">$D$2</f>
        <v>2022</v>
      </c>
      <c r="E72" s="11">
        <v>1</v>
      </c>
      <c r="F72" t="str">
        <f>RIGHT(Quartal1!A83,3)</f>
        <v>312</v>
      </c>
      <c r="G72">
        <f>Quartal1!C83</f>
        <v>0</v>
      </c>
      <c r="H72" t="e">
        <f>Quartal1!E83</f>
        <v>#DIV/0!</v>
      </c>
    </row>
    <row r="73" spans="1:8" x14ac:dyDescent="0.25">
      <c r="A73">
        <f>Quartal1!$F$9</f>
        <v>0</v>
      </c>
      <c r="B73">
        <f>Quartal1!$F$10</f>
        <v>0</v>
      </c>
      <c r="C73" s="3">
        <f t="shared" si="2"/>
        <v>1</v>
      </c>
      <c r="D73" s="11">
        <f t="shared" si="3"/>
        <v>2022</v>
      </c>
      <c r="E73" s="11">
        <v>1</v>
      </c>
      <c r="F73" t="str">
        <f>RIGHT(Quartal1!A84,3)</f>
        <v>313</v>
      </c>
      <c r="G73">
        <f>Quartal1!C84</f>
        <v>0</v>
      </c>
      <c r="H73" t="e">
        <f>Quartal1!E84</f>
        <v>#DIV/0!</v>
      </c>
    </row>
    <row r="74" spans="1:8" x14ac:dyDescent="0.25">
      <c r="A74">
        <f>Quartal1!$F$9</f>
        <v>0</v>
      </c>
      <c r="B74">
        <f>Quartal1!$F$10</f>
        <v>0</v>
      </c>
      <c r="C74" s="3">
        <f t="shared" si="2"/>
        <v>1</v>
      </c>
      <c r="D74" s="11">
        <f t="shared" si="3"/>
        <v>2022</v>
      </c>
      <c r="E74" s="11">
        <v>1</v>
      </c>
      <c r="F74" t="str">
        <f>RIGHT(Quartal1!A85,3)</f>
        <v>314</v>
      </c>
      <c r="G74">
        <f>Quartal1!C85</f>
        <v>0</v>
      </c>
      <c r="H74" t="e">
        <f>Quartal1!E85</f>
        <v>#DIV/0!</v>
      </c>
    </row>
    <row r="75" spans="1:8" x14ac:dyDescent="0.25">
      <c r="A75">
        <f>Quartal1!$F$9</f>
        <v>0</v>
      </c>
      <c r="B75">
        <f>Quartal1!$F$10</f>
        <v>0</v>
      </c>
      <c r="C75" s="3">
        <f t="shared" si="2"/>
        <v>1</v>
      </c>
      <c r="D75" s="11">
        <f t="shared" si="3"/>
        <v>2022</v>
      </c>
      <c r="E75" s="11">
        <v>1</v>
      </c>
      <c r="F75" t="str">
        <f>RIGHT(Quartal1!A86,3)</f>
        <v>315</v>
      </c>
      <c r="G75">
        <f>Quartal1!C86</f>
        <v>0</v>
      </c>
      <c r="H75" t="e">
        <f>Quartal1!E86</f>
        <v>#DIV/0!</v>
      </c>
    </row>
    <row r="76" spans="1:8" x14ac:dyDescent="0.25">
      <c r="A76">
        <f>Quartal1!$F$9</f>
        <v>0</v>
      </c>
      <c r="B76">
        <f>Quartal1!$F$10</f>
        <v>0</v>
      </c>
      <c r="C76" s="3">
        <f t="shared" si="2"/>
        <v>1</v>
      </c>
      <c r="D76" s="11">
        <f t="shared" si="3"/>
        <v>2022</v>
      </c>
      <c r="E76" s="11">
        <v>1</v>
      </c>
      <c r="F76" t="str">
        <f>RIGHT(Quartal1!A87,3)</f>
        <v>316</v>
      </c>
      <c r="G76">
        <f>Quartal1!C87</f>
        <v>0</v>
      </c>
      <c r="H76" t="e">
        <f>Quartal1!E87</f>
        <v>#DIV/0!</v>
      </c>
    </row>
    <row r="77" spans="1:8" x14ac:dyDescent="0.25">
      <c r="A77">
        <f>Quartal1!$F$9</f>
        <v>0</v>
      </c>
      <c r="B77">
        <f>Quartal1!$F$10</f>
        <v>0</v>
      </c>
      <c r="C77" s="3">
        <f t="shared" si="2"/>
        <v>1</v>
      </c>
      <c r="D77" s="11">
        <f t="shared" si="3"/>
        <v>2022</v>
      </c>
      <c r="E77" s="11">
        <v>1</v>
      </c>
      <c r="F77" t="str">
        <f>RIGHT(Quartal1!A88,3)</f>
        <v>317</v>
      </c>
      <c r="G77">
        <f>Quartal1!C88</f>
        <v>0</v>
      </c>
      <c r="H77" t="e">
        <f>Quartal1!E88</f>
        <v>#DIV/0!</v>
      </c>
    </row>
    <row r="78" spans="1:8" x14ac:dyDescent="0.25">
      <c r="A78">
        <f>Quartal1!$F$9</f>
        <v>0</v>
      </c>
      <c r="B78">
        <f>Quartal1!$F$10</f>
        <v>0</v>
      </c>
      <c r="C78" s="3">
        <f t="shared" si="2"/>
        <v>1</v>
      </c>
      <c r="D78" s="11">
        <f t="shared" si="3"/>
        <v>2022</v>
      </c>
      <c r="E78" s="11">
        <v>1</v>
      </c>
      <c r="F78" t="str">
        <f>RIGHT(Quartal1!A89,3)</f>
        <v>319</v>
      </c>
      <c r="G78">
        <f>Quartal1!C89</f>
        <v>0</v>
      </c>
      <c r="H78" t="e">
        <f>Quartal1!E89</f>
        <v>#DIV/0!</v>
      </c>
    </row>
    <row r="79" spans="1:8" x14ac:dyDescent="0.25">
      <c r="A79">
        <f>Quartal1!$F$9</f>
        <v>0</v>
      </c>
      <c r="B79">
        <f>Quartal1!$F$10</f>
        <v>0</v>
      </c>
      <c r="C79" s="3">
        <f t="shared" si="2"/>
        <v>1</v>
      </c>
      <c r="D79" s="11">
        <f t="shared" si="3"/>
        <v>2022</v>
      </c>
      <c r="E79" s="11">
        <v>1</v>
      </c>
      <c r="F79" t="str">
        <f>RIGHT(Quartal1!A90,3)</f>
        <v>343</v>
      </c>
      <c r="G79">
        <f>Quartal1!C90</f>
        <v>0</v>
      </c>
      <c r="H79" t="e">
        <f>Quartal1!E90</f>
        <v>#DIV/0!</v>
      </c>
    </row>
    <row r="80" spans="1:8" x14ac:dyDescent="0.25">
      <c r="A80">
        <f>Quartal1!$F$9</f>
        <v>0</v>
      </c>
      <c r="B80">
        <f>Quartal1!$F$10</f>
        <v>0</v>
      </c>
      <c r="C80" s="3">
        <f t="shared" si="2"/>
        <v>1</v>
      </c>
      <c r="D80" s="11">
        <f t="shared" si="3"/>
        <v>2022</v>
      </c>
      <c r="E80" s="11">
        <v>1</v>
      </c>
      <c r="F80" t="str">
        <f>RIGHT(Quartal1!A91,3)</f>
        <v>344</v>
      </c>
      <c r="G80">
        <f>Quartal1!C91</f>
        <v>0</v>
      </c>
      <c r="H80" t="e">
        <f>Quartal1!E91</f>
        <v>#DIV/0!</v>
      </c>
    </row>
    <row r="81" spans="1:8" x14ac:dyDescent="0.25">
      <c r="A81">
        <f>Quartal1!$F$9</f>
        <v>0</v>
      </c>
      <c r="B81">
        <f>Quartal1!$F$10</f>
        <v>0</v>
      </c>
      <c r="C81" s="3">
        <f t="shared" si="2"/>
        <v>1</v>
      </c>
      <c r="D81" s="11">
        <f t="shared" si="3"/>
        <v>2022</v>
      </c>
      <c r="E81" s="11">
        <v>1</v>
      </c>
      <c r="F81" t="str">
        <f>RIGHT(Quartal1!A92,3)</f>
        <v>345</v>
      </c>
      <c r="G81">
        <f>Quartal1!C92</f>
        <v>0</v>
      </c>
      <c r="H81" t="e">
        <f>Quartal1!E92</f>
        <v>#DIV/0!</v>
      </c>
    </row>
    <row r="82" spans="1:8" x14ac:dyDescent="0.25">
      <c r="A82">
        <f>Quartal1!$F$9</f>
        <v>0</v>
      </c>
      <c r="B82">
        <f>Quartal1!$F$10</f>
        <v>0</v>
      </c>
      <c r="C82" s="3">
        <f t="shared" si="2"/>
        <v>1</v>
      </c>
      <c r="D82" s="11">
        <f t="shared" si="3"/>
        <v>2022</v>
      </c>
      <c r="E82" s="11">
        <v>1</v>
      </c>
      <c r="F82" t="str">
        <f>RIGHT(Quartal1!A93,3)</f>
        <v>346</v>
      </c>
      <c r="G82">
        <f>Quartal1!C93</f>
        <v>0</v>
      </c>
      <c r="H82" t="e">
        <f>Quartal1!E93</f>
        <v>#DIV/0!</v>
      </c>
    </row>
    <row r="83" spans="1:8" x14ac:dyDescent="0.25">
      <c r="A83">
        <f>Quartal1!$F$9</f>
        <v>0</v>
      </c>
      <c r="B83">
        <f>Quartal1!$F$10</f>
        <v>0</v>
      </c>
      <c r="C83" s="3">
        <f t="shared" si="2"/>
        <v>1</v>
      </c>
      <c r="D83" s="11">
        <f t="shared" si="3"/>
        <v>2022</v>
      </c>
      <c r="E83" s="11">
        <v>1</v>
      </c>
      <c r="F83" t="str">
        <f>RIGHT(Quartal1!A94,3)</f>
        <v>353</v>
      </c>
      <c r="G83">
        <f>Quartal1!C94</f>
        <v>0</v>
      </c>
      <c r="H83" t="e">
        <f>Quartal1!E94</f>
        <v>#DIV/0!</v>
      </c>
    </row>
    <row r="84" spans="1:8" x14ac:dyDescent="0.25">
      <c r="A84">
        <f>Quartal1!$F$9</f>
        <v>0</v>
      </c>
      <c r="B84">
        <f>Quartal1!$F$10</f>
        <v>0</v>
      </c>
      <c r="C84" s="3">
        <f t="shared" si="2"/>
        <v>1</v>
      </c>
      <c r="D84" s="11">
        <f t="shared" si="3"/>
        <v>2022</v>
      </c>
      <c r="E84" s="11">
        <v>1</v>
      </c>
      <c r="F84" t="str">
        <f>RIGHT(Quartal1!A95,3)</f>
        <v>354</v>
      </c>
      <c r="G84">
        <f>Quartal1!C95</f>
        <v>0</v>
      </c>
      <c r="H84" t="e">
        <f>Quartal1!E95</f>
        <v>#DIV/0!</v>
      </c>
    </row>
    <row r="85" spans="1:8" x14ac:dyDescent="0.25">
      <c r="A85">
        <f>Quartal1!$F$9</f>
        <v>0</v>
      </c>
      <c r="B85">
        <f>Quartal1!$F$10</f>
        <v>0</v>
      </c>
      <c r="C85" s="3">
        <f t="shared" si="2"/>
        <v>1</v>
      </c>
      <c r="D85" s="11">
        <f t="shared" si="3"/>
        <v>2022</v>
      </c>
      <c r="E85" s="11">
        <v>1</v>
      </c>
      <c r="F85" t="str">
        <f>RIGHT(Quartal1!A96,3)</f>
        <v>355</v>
      </c>
      <c r="G85">
        <f>Quartal1!C96</f>
        <v>0</v>
      </c>
      <c r="H85" t="e">
        <f>Quartal1!E96</f>
        <v>#DIV/0!</v>
      </c>
    </row>
    <row r="86" spans="1:8" x14ac:dyDescent="0.25">
      <c r="A86">
        <f>Quartal1!$F$9</f>
        <v>0</v>
      </c>
      <c r="B86">
        <f>Quartal1!$F$10</f>
        <v>0</v>
      </c>
      <c r="C86" s="3">
        <f t="shared" si="2"/>
        <v>1</v>
      </c>
      <c r="D86" s="11">
        <f t="shared" si="3"/>
        <v>2022</v>
      </c>
      <c r="E86" s="11">
        <v>1</v>
      </c>
      <c r="F86" t="str">
        <f>RIGHT(Quartal1!A97,3)</f>
        <v>356</v>
      </c>
      <c r="G86">
        <f>Quartal1!C97</f>
        <v>0</v>
      </c>
      <c r="H86" t="e">
        <f>Quartal1!E97</f>
        <v>#DIV/0!</v>
      </c>
    </row>
    <row r="87" spans="1:8" x14ac:dyDescent="0.25">
      <c r="A87">
        <f>Quartal1!$F$9</f>
        <v>0</v>
      </c>
      <c r="B87">
        <f>Quartal1!$F$10</f>
        <v>0</v>
      </c>
      <c r="C87" s="3">
        <f t="shared" si="2"/>
        <v>1</v>
      </c>
      <c r="D87" s="11">
        <f t="shared" si="3"/>
        <v>2022</v>
      </c>
      <c r="E87" s="11">
        <v>1</v>
      </c>
      <c r="F87" t="str">
        <f>RIGHT(Quartal1!A98,3)</f>
        <v>360</v>
      </c>
      <c r="G87">
        <f>Quartal1!C98</f>
        <v>0</v>
      </c>
      <c r="H87" t="e">
        <f>Quartal1!E98</f>
        <v>#DIV/0!</v>
      </c>
    </row>
    <row r="88" spans="1:8" x14ac:dyDescent="0.25">
      <c r="A88">
        <f>Quartal1!$F$9</f>
        <v>0</v>
      </c>
      <c r="B88">
        <f>Quartal1!$F$10</f>
        <v>0</v>
      </c>
      <c r="C88" s="3">
        <f t="shared" si="2"/>
        <v>1</v>
      </c>
      <c r="D88" s="11">
        <f t="shared" si="3"/>
        <v>2022</v>
      </c>
      <c r="E88" s="11">
        <v>1</v>
      </c>
      <c r="F88" t="str">
        <f>RIGHT(Quartal1!A99,3)</f>
        <v>361</v>
      </c>
      <c r="G88">
        <f>Quartal1!C99</f>
        <v>0</v>
      </c>
      <c r="H88" t="e">
        <f>Quartal1!E99</f>
        <v>#DIV/0!</v>
      </c>
    </row>
    <row r="89" spans="1:8" x14ac:dyDescent="0.25">
      <c r="A89">
        <f>Quartal1!$F$9</f>
        <v>0</v>
      </c>
      <c r="B89">
        <f>Quartal1!$F$10</f>
        <v>0</v>
      </c>
      <c r="C89" s="3">
        <f t="shared" si="2"/>
        <v>1</v>
      </c>
      <c r="D89" s="11">
        <f t="shared" si="3"/>
        <v>2022</v>
      </c>
      <c r="E89" s="11">
        <v>1</v>
      </c>
      <c r="F89" t="str">
        <f>RIGHT(Quartal1!A100,3)</f>
        <v>362</v>
      </c>
      <c r="G89">
        <f>Quartal1!C100</f>
        <v>0</v>
      </c>
      <c r="H89" t="e">
        <f>Quartal1!E100</f>
        <v>#DIV/0!</v>
      </c>
    </row>
    <row r="90" spans="1:8" x14ac:dyDescent="0.25">
      <c r="A90">
        <f>Quartal1!$F$9</f>
        <v>0</v>
      </c>
      <c r="B90">
        <f>Quartal1!$F$10</f>
        <v>0</v>
      </c>
      <c r="C90" s="3">
        <f t="shared" si="2"/>
        <v>1</v>
      </c>
      <c r="D90" s="11">
        <f t="shared" si="3"/>
        <v>2022</v>
      </c>
      <c r="E90" s="11">
        <v>1</v>
      </c>
      <c r="F90" t="str">
        <f>RIGHT(Quartal1!A101,3)</f>
        <v>363</v>
      </c>
      <c r="G90">
        <f>Quartal1!C101</f>
        <v>0</v>
      </c>
      <c r="H90" t="e">
        <f>Quartal1!E101</f>
        <v>#DIV/0!</v>
      </c>
    </row>
    <row r="91" spans="1:8" x14ac:dyDescent="0.25">
      <c r="A91">
        <f>Quartal1!$F$9</f>
        <v>0</v>
      </c>
      <c r="B91">
        <f>Quartal1!$F$10</f>
        <v>0</v>
      </c>
      <c r="C91" s="3">
        <f t="shared" si="2"/>
        <v>1</v>
      </c>
      <c r="D91" s="11">
        <f t="shared" si="3"/>
        <v>2022</v>
      </c>
      <c r="E91" s="11">
        <v>1</v>
      </c>
      <c r="F91" t="str">
        <f>RIGHT(Quartal1!A102,3)</f>
        <v>364</v>
      </c>
      <c r="G91">
        <f>Quartal1!C102</f>
        <v>0</v>
      </c>
      <c r="H91" t="e">
        <f>Quartal1!E102</f>
        <v>#DIV/0!</v>
      </c>
    </row>
    <row r="92" spans="1:8" x14ac:dyDescent="0.25">
      <c r="A92">
        <f>Quartal1!$F$9</f>
        <v>0</v>
      </c>
      <c r="B92">
        <f>Quartal1!$F$10</f>
        <v>0</v>
      </c>
      <c r="C92" s="3">
        <f t="shared" si="2"/>
        <v>1</v>
      </c>
      <c r="D92" s="11">
        <f t="shared" si="3"/>
        <v>2022</v>
      </c>
      <c r="E92" s="11">
        <v>1</v>
      </c>
      <c r="F92" t="str">
        <f>RIGHT(Quartal1!A103,3)</f>
        <v>365</v>
      </c>
      <c r="G92">
        <f>Quartal1!C103</f>
        <v>0</v>
      </c>
      <c r="H92" t="e">
        <f>Quartal1!E103</f>
        <v>#DIV/0!</v>
      </c>
    </row>
    <row r="93" spans="1:8" x14ac:dyDescent="0.25">
      <c r="A93">
        <f>Quartal1!$F$9</f>
        <v>0</v>
      </c>
      <c r="B93">
        <f>Quartal1!$F$10</f>
        <v>0</v>
      </c>
      <c r="C93" s="3">
        <f t="shared" si="2"/>
        <v>1</v>
      </c>
      <c r="D93" s="11">
        <f t="shared" si="3"/>
        <v>2022</v>
      </c>
      <c r="E93" s="11">
        <v>1</v>
      </c>
      <c r="F93" t="str">
        <f>RIGHT(Quartal1!A104,3)</f>
        <v>366</v>
      </c>
      <c r="G93">
        <f>Quartal1!C104</f>
        <v>0</v>
      </c>
      <c r="H93" t="e">
        <f>Quartal1!E104</f>
        <v>#DIV/0!</v>
      </c>
    </row>
    <row r="94" spans="1:8" x14ac:dyDescent="0.25">
      <c r="A94">
        <f>Quartal1!$F$9</f>
        <v>0</v>
      </c>
      <c r="B94">
        <f>Quartal1!$F$10</f>
        <v>0</v>
      </c>
      <c r="C94" s="3">
        <f t="shared" si="2"/>
        <v>1</v>
      </c>
      <c r="D94" s="11">
        <f t="shared" si="3"/>
        <v>2022</v>
      </c>
      <c r="E94" s="11">
        <v>1</v>
      </c>
      <c r="F94" t="str">
        <f>RIGHT(Quartal1!A105,3)</f>
        <v>410</v>
      </c>
      <c r="G94">
        <f>Quartal1!C105</f>
        <v>0</v>
      </c>
      <c r="H94" t="e">
        <f>Quartal1!E105</f>
        <v>#DIV/0!</v>
      </c>
    </row>
    <row r="95" spans="1:8" x14ac:dyDescent="0.25">
      <c r="A95">
        <f>Quartal1!$F$9</f>
        <v>0</v>
      </c>
      <c r="B95">
        <f>Quartal1!$F$10</f>
        <v>0</v>
      </c>
      <c r="C95" s="3">
        <f t="shared" si="2"/>
        <v>1</v>
      </c>
      <c r="D95" s="11">
        <f t="shared" si="3"/>
        <v>2022</v>
      </c>
      <c r="E95" s="11">
        <v>1</v>
      </c>
      <c r="F95" t="str">
        <f>RIGHT(Quartal1!A106,3)</f>
        <v>411</v>
      </c>
      <c r="G95">
        <f>Quartal1!C106</f>
        <v>0</v>
      </c>
      <c r="H95" t="e">
        <f>Quartal1!E106</f>
        <v>#DIV/0!</v>
      </c>
    </row>
    <row r="96" spans="1:8" x14ac:dyDescent="0.25">
      <c r="A96">
        <f>Quartal1!$F$9</f>
        <v>0</v>
      </c>
      <c r="B96">
        <f>Quartal1!$F$10</f>
        <v>0</v>
      </c>
      <c r="C96" s="3">
        <f t="shared" si="2"/>
        <v>1</v>
      </c>
      <c r="D96" s="11">
        <f t="shared" si="3"/>
        <v>2022</v>
      </c>
      <c r="E96" s="11">
        <v>1</v>
      </c>
      <c r="F96" t="str">
        <f>RIGHT(Quartal1!A107,3)</f>
        <v>412</v>
      </c>
      <c r="G96">
        <f>Quartal1!C107</f>
        <v>0</v>
      </c>
      <c r="H96" t="e">
        <f>Quartal1!E107</f>
        <v>#DIV/0!</v>
      </c>
    </row>
    <row r="97" spans="1:8" x14ac:dyDescent="0.25">
      <c r="A97">
        <f>Quartal1!$F$9</f>
        <v>0</v>
      </c>
      <c r="B97">
        <f>Quartal1!$F$10</f>
        <v>0</v>
      </c>
      <c r="C97" s="3">
        <f t="shared" si="2"/>
        <v>1</v>
      </c>
      <c r="D97" s="11">
        <f t="shared" si="3"/>
        <v>2022</v>
      </c>
      <c r="E97" s="11">
        <v>1</v>
      </c>
      <c r="F97" t="str">
        <f>RIGHT(Quartal1!A108,3)</f>
        <v>413</v>
      </c>
      <c r="G97">
        <f>Quartal1!C108</f>
        <v>0</v>
      </c>
      <c r="H97" t="e">
        <f>Quartal1!E108</f>
        <v>#DIV/0!</v>
      </c>
    </row>
    <row r="98" spans="1:8" x14ac:dyDescent="0.25">
      <c r="A98">
        <f>Quartal1!$F$9</f>
        <v>0</v>
      </c>
      <c r="B98">
        <f>Quartal1!$F$10</f>
        <v>0</v>
      </c>
      <c r="C98" s="3">
        <f t="shared" si="2"/>
        <v>1</v>
      </c>
      <c r="D98" s="11">
        <f t="shared" si="3"/>
        <v>2022</v>
      </c>
      <c r="E98" s="11">
        <v>1</v>
      </c>
      <c r="F98" t="str">
        <f>RIGHT(Quartal1!A109,3)</f>
        <v>414</v>
      </c>
      <c r="G98">
        <f>Quartal1!C109</f>
        <v>0</v>
      </c>
      <c r="H98" t="e">
        <f>Quartal1!E109</f>
        <v>#DIV/0!</v>
      </c>
    </row>
    <row r="99" spans="1:8" x14ac:dyDescent="0.25">
      <c r="A99">
        <f>Quartal1!$F$9</f>
        <v>0</v>
      </c>
      <c r="B99">
        <f>Quartal1!$F$10</f>
        <v>0</v>
      </c>
      <c r="C99" s="3">
        <f t="shared" si="2"/>
        <v>1</v>
      </c>
      <c r="D99" s="11">
        <f t="shared" si="3"/>
        <v>2022</v>
      </c>
      <c r="E99" s="11">
        <v>1</v>
      </c>
      <c r="F99" t="str">
        <f>RIGHT(Quartal1!A110,3)</f>
        <v>415</v>
      </c>
      <c r="G99">
        <f>Quartal1!C110</f>
        <v>0</v>
      </c>
      <c r="H99" t="e">
        <f>Quartal1!E110</f>
        <v>#DIV/0!</v>
      </c>
    </row>
    <row r="100" spans="1:8" x14ac:dyDescent="0.25">
      <c r="A100">
        <f>Quartal1!$F$9</f>
        <v>0</v>
      </c>
      <c r="B100">
        <f>Quartal1!$F$10</f>
        <v>0</v>
      </c>
      <c r="C100" s="3">
        <f t="shared" si="2"/>
        <v>1</v>
      </c>
      <c r="D100" s="11">
        <f t="shared" si="3"/>
        <v>2022</v>
      </c>
      <c r="E100" s="11">
        <v>1</v>
      </c>
      <c r="F100" t="str">
        <f>RIGHT(Quartal1!A111,3)</f>
        <v>416</v>
      </c>
      <c r="G100">
        <f>Quartal1!C111</f>
        <v>0</v>
      </c>
      <c r="H100" t="e">
        <f>Quartal1!E111</f>
        <v>#DIV/0!</v>
      </c>
    </row>
    <row r="101" spans="1:8" x14ac:dyDescent="0.25">
      <c r="A101">
        <f>Quartal1!$F$9</f>
        <v>0</v>
      </c>
      <c r="B101">
        <f>Quartal1!$F$10</f>
        <v>0</v>
      </c>
      <c r="C101" s="3">
        <f t="shared" si="2"/>
        <v>1</v>
      </c>
      <c r="D101" s="11">
        <f t="shared" si="3"/>
        <v>2022</v>
      </c>
      <c r="E101" s="11">
        <v>1</v>
      </c>
      <c r="F101" t="str">
        <f>RIGHT(Quartal1!A112,3)</f>
        <v>417</v>
      </c>
      <c r="G101">
        <f>Quartal1!C112</f>
        <v>0</v>
      </c>
      <c r="H101" t="e">
        <f>Quartal1!E112</f>
        <v>#DIV/0!</v>
      </c>
    </row>
    <row r="102" spans="1:8" x14ac:dyDescent="0.25">
      <c r="A102">
        <f>Quartal1!$F$9</f>
        <v>0</v>
      </c>
      <c r="B102">
        <f>Quartal1!$F$10</f>
        <v>0</v>
      </c>
      <c r="C102" s="3">
        <f t="shared" si="2"/>
        <v>1</v>
      </c>
      <c r="D102" s="11">
        <f t="shared" si="3"/>
        <v>2022</v>
      </c>
      <c r="E102" s="11">
        <v>1</v>
      </c>
      <c r="F102" t="str">
        <f>RIGHT(Quartal1!A113,3)</f>
        <v>419</v>
      </c>
      <c r="G102">
        <f>Quartal1!C113</f>
        <v>0</v>
      </c>
      <c r="H102" t="e">
        <f>Quartal1!E113</f>
        <v>#DIV/0!</v>
      </c>
    </row>
    <row r="103" spans="1:8" x14ac:dyDescent="0.25">
      <c r="A103">
        <f>Quartal1!$F$9</f>
        <v>0</v>
      </c>
      <c r="B103">
        <f>Quartal1!$F$10</f>
        <v>0</v>
      </c>
      <c r="C103" s="3">
        <f t="shared" si="2"/>
        <v>1</v>
      </c>
      <c r="D103" s="11">
        <f t="shared" si="3"/>
        <v>2022</v>
      </c>
      <c r="E103" s="11">
        <v>1</v>
      </c>
      <c r="F103" t="str">
        <f>RIGHT(Quartal1!A114,3)</f>
        <v>443</v>
      </c>
      <c r="G103">
        <f>Quartal1!C114</f>
        <v>0</v>
      </c>
      <c r="H103" t="e">
        <f>Quartal1!E114</f>
        <v>#DIV/0!</v>
      </c>
    </row>
    <row r="104" spans="1:8" x14ac:dyDescent="0.25">
      <c r="A104">
        <f>Quartal1!$F$9</f>
        <v>0</v>
      </c>
      <c r="B104">
        <f>Quartal1!$F$10</f>
        <v>0</v>
      </c>
      <c r="C104" s="3">
        <f t="shared" si="2"/>
        <v>1</v>
      </c>
      <c r="D104" s="11">
        <f t="shared" si="3"/>
        <v>2022</v>
      </c>
      <c r="E104" s="11">
        <v>1</v>
      </c>
      <c r="F104" t="str">
        <f>RIGHT(Quartal1!A115,3)</f>
        <v>444</v>
      </c>
      <c r="G104">
        <f>Quartal1!C115</f>
        <v>0</v>
      </c>
      <c r="H104" t="e">
        <f>Quartal1!E115</f>
        <v>#DIV/0!</v>
      </c>
    </row>
    <row r="105" spans="1:8" x14ac:dyDescent="0.25">
      <c r="A105">
        <f>Quartal1!$F$9</f>
        <v>0</v>
      </c>
      <c r="B105">
        <f>Quartal1!$F$10</f>
        <v>0</v>
      </c>
      <c r="C105" s="3">
        <f t="shared" si="2"/>
        <v>1</v>
      </c>
      <c r="D105" s="11">
        <f t="shared" si="3"/>
        <v>2022</v>
      </c>
      <c r="E105" s="11">
        <v>1</v>
      </c>
      <c r="F105" t="str">
        <f>RIGHT(Quartal1!A116,3)</f>
        <v>445</v>
      </c>
      <c r="G105">
        <f>Quartal1!C116</f>
        <v>0</v>
      </c>
      <c r="H105" t="e">
        <f>Quartal1!E116</f>
        <v>#DIV/0!</v>
      </c>
    </row>
    <row r="106" spans="1:8" x14ac:dyDescent="0.25">
      <c r="A106">
        <f>Quartal1!$F$9</f>
        <v>0</v>
      </c>
      <c r="B106">
        <f>Quartal1!$F$10</f>
        <v>0</v>
      </c>
      <c r="C106" s="3">
        <f t="shared" si="2"/>
        <v>1</v>
      </c>
      <c r="D106" s="11">
        <f t="shared" si="3"/>
        <v>2022</v>
      </c>
      <c r="E106" s="11">
        <v>1</v>
      </c>
      <c r="F106" t="str">
        <f>RIGHT(Quartal1!A117,3)</f>
        <v>446</v>
      </c>
      <c r="G106">
        <f>Quartal1!C117</f>
        <v>0</v>
      </c>
      <c r="H106" t="e">
        <f>Quartal1!E117</f>
        <v>#DIV/0!</v>
      </c>
    </row>
    <row r="107" spans="1:8" x14ac:dyDescent="0.25">
      <c r="A107">
        <f>Quartal1!$F$9</f>
        <v>0</v>
      </c>
      <c r="B107">
        <f>Quartal1!$F$10</f>
        <v>0</v>
      </c>
      <c r="C107" s="3">
        <f t="shared" si="2"/>
        <v>1</v>
      </c>
      <c r="D107" s="11">
        <f t="shared" si="3"/>
        <v>2022</v>
      </c>
      <c r="E107" s="11">
        <v>1</v>
      </c>
      <c r="F107" t="str">
        <f>RIGHT(Quartal1!A118,3)</f>
        <v>453</v>
      </c>
      <c r="G107">
        <f>Quartal1!C118</f>
        <v>0</v>
      </c>
      <c r="H107" t="e">
        <f>Quartal1!E118</f>
        <v>#DIV/0!</v>
      </c>
    </row>
    <row r="108" spans="1:8" x14ac:dyDescent="0.25">
      <c r="A108">
        <f>Quartal1!$F$9</f>
        <v>0</v>
      </c>
      <c r="B108">
        <f>Quartal1!$F$10</f>
        <v>0</v>
      </c>
      <c r="C108" s="3">
        <f t="shared" si="2"/>
        <v>1</v>
      </c>
      <c r="D108" s="11">
        <f t="shared" si="3"/>
        <v>2022</v>
      </c>
      <c r="E108" s="11">
        <v>1</v>
      </c>
      <c r="F108" t="str">
        <f>RIGHT(Quartal1!A119,3)</f>
        <v>454</v>
      </c>
      <c r="G108">
        <f>Quartal1!C119</f>
        <v>0</v>
      </c>
      <c r="H108" t="e">
        <f>Quartal1!E119</f>
        <v>#DIV/0!</v>
      </c>
    </row>
    <row r="109" spans="1:8" x14ac:dyDescent="0.25">
      <c r="A109">
        <f>Quartal1!$F$9</f>
        <v>0</v>
      </c>
      <c r="B109">
        <f>Quartal1!$F$10</f>
        <v>0</v>
      </c>
      <c r="C109" s="3">
        <f t="shared" si="2"/>
        <v>1</v>
      </c>
      <c r="D109" s="11">
        <f t="shared" si="3"/>
        <v>2022</v>
      </c>
      <c r="E109" s="11">
        <v>1</v>
      </c>
      <c r="F109" t="str">
        <f>RIGHT(Quartal1!A120,3)</f>
        <v>455</v>
      </c>
      <c r="G109">
        <f>Quartal1!C120</f>
        <v>0</v>
      </c>
      <c r="H109" t="e">
        <f>Quartal1!E120</f>
        <v>#DIV/0!</v>
      </c>
    </row>
    <row r="110" spans="1:8" x14ac:dyDescent="0.25">
      <c r="A110">
        <f>Quartal1!$F$9</f>
        <v>0</v>
      </c>
      <c r="B110">
        <f>Quartal1!$F$10</f>
        <v>0</v>
      </c>
      <c r="C110" s="3">
        <f t="shared" si="2"/>
        <v>1</v>
      </c>
      <c r="D110" s="11">
        <f t="shared" si="3"/>
        <v>2022</v>
      </c>
      <c r="E110" s="11">
        <v>1</v>
      </c>
      <c r="F110" t="str">
        <f>RIGHT(Quartal1!A121,3)</f>
        <v>456</v>
      </c>
      <c r="G110">
        <f>Quartal1!C121</f>
        <v>0</v>
      </c>
      <c r="H110" t="e">
        <f>Quartal1!E121</f>
        <v>#DIV/0!</v>
      </c>
    </row>
    <row r="111" spans="1:8" x14ac:dyDescent="0.25">
      <c r="A111">
        <f>Quartal1!$F$9</f>
        <v>0</v>
      </c>
      <c r="B111">
        <f>Quartal1!$F$10</f>
        <v>0</v>
      </c>
      <c r="C111" s="3">
        <f t="shared" si="2"/>
        <v>1</v>
      </c>
      <c r="D111" s="11">
        <f t="shared" si="3"/>
        <v>2022</v>
      </c>
      <c r="E111" s="11">
        <v>1</v>
      </c>
      <c r="F111" t="str">
        <f>RIGHT(Quartal1!A122,3)</f>
        <v>460</v>
      </c>
      <c r="G111">
        <f>Quartal1!C122</f>
        <v>0</v>
      </c>
      <c r="H111" t="e">
        <f>Quartal1!E122</f>
        <v>#DIV/0!</v>
      </c>
    </row>
    <row r="112" spans="1:8" x14ac:dyDescent="0.25">
      <c r="A112">
        <f>Quartal1!$F$9</f>
        <v>0</v>
      </c>
      <c r="B112">
        <f>Quartal1!$F$10</f>
        <v>0</v>
      </c>
      <c r="C112" s="3">
        <f t="shared" si="2"/>
        <v>1</v>
      </c>
      <c r="D112" s="11">
        <f t="shared" si="3"/>
        <v>2022</v>
      </c>
      <c r="E112" s="11">
        <v>1</v>
      </c>
      <c r="F112" t="str">
        <f>RIGHT(Quartal1!A123,3)</f>
        <v>461</v>
      </c>
      <c r="G112">
        <f>Quartal1!C123</f>
        <v>0</v>
      </c>
      <c r="H112" t="e">
        <f>Quartal1!E123</f>
        <v>#DIV/0!</v>
      </c>
    </row>
    <row r="113" spans="1:8" x14ac:dyDescent="0.25">
      <c r="A113">
        <f>Quartal1!$F$9</f>
        <v>0</v>
      </c>
      <c r="B113">
        <f>Quartal1!$F$10</f>
        <v>0</v>
      </c>
      <c r="C113" s="3">
        <f t="shared" si="2"/>
        <v>1</v>
      </c>
      <c r="D113" s="11">
        <f t="shared" si="3"/>
        <v>2022</v>
      </c>
      <c r="E113" s="11">
        <v>1</v>
      </c>
      <c r="F113" t="str">
        <f>RIGHT(Quartal1!A124,3)</f>
        <v>462</v>
      </c>
      <c r="G113">
        <f>Quartal1!C124</f>
        <v>0</v>
      </c>
      <c r="H113" t="e">
        <f>Quartal1!E124</f>
        <v>#DIV/0!</v>
      </c>
    </row>
    <row r="114" spans="1:8" x14ac:dyDescent="0.25">
      <c r="A114">
        <f>Quartal1!$F$9</f>
        <v>0</v>
      </c>
      <c r="B114">
        <f>Quartal1!$F$10</f>
        <v>0</v>
      </c>
      <c r="C114" s="3">
        <f t="shared" si="2"/>
        <v>1</v>
      </c>
      <c r="D114" s="11">
        <f t="shared" si="3"/>
        <v>2022</v>
      </c>
      <c r="E114" s="11">
        <v>1</v>
      </c>
      <c r="F114" t="str">
        <f>RIGHT(Quartal1!A125,3)</f>
        <v>463</v>
      </c>
      <c r="G114">
        <f>Quartal1!C125</f>
        <v>0</v>
      </c>
      <c r="H114" t="e">
        <f>Quartal1!E125</f>
        <v>#DIV/0!</v>
      </c>
    </row>
    <row r="115" spans="1:8" x14ac:dyDescent="0.25">
      <c r="A115">
        <f>Quartal1!$F$9</f>
        <v>0</v>
      </c>
      <c r="B115">
        <f>Quartal1!$F$10</f>
        <v>0</v>
      </c>
      <c r="C115" s="3">
        <f t="shared" si="2"/>
        <v>1</v>
      </c>
      <c r="D115" s="11">
        <f t="shared" si="3"/>
        <v>2022</v>
      </c>
      <c r="E115" s="11">
        <v>1</v>
      </c>
      <c r="F115" t="str">
        <f>RIGHT(Quartal1!A126,3)</f>
        <v>464</v>
      </c>
      <c r="G115">
        <f>Quartal1!C126</f>
        <v>0</v>
      </c>
      <c r="H115" t="e">
        <f>Quartal1!E126</f>
        <v>#DIV/0!</v>
      </c>
    </row>
    <row r="116" spans="1:8" x14ac:dyDescent="0.25">
      <c r="A116">
        <f>Quartal1!$F$9</f>
        <v>0</v>
      </c>
      <c r="B116">
        <f>Quartal1!$F$10</f>
        <v>0</v>
      </c>
      <c r="C116" s="3">
        <f t="shared" si="2"/>
        <v>1</v>
      </c>
      <c r="D116" s="11">
        <f t="shared" si="3"/>
        <v>2022</v>
      </c>
      <c r="E116" s="11">
        <v>1</v>
      </c>
      <c r="F116" t="str">
        <f>RIGHT(Quartal1!A127,3)</f>
        <v>465</v>
      </c>
      <c r="G116">
        <f>Quartal1!C127</f>
        <v>0</v>
      </c>
      <c r="H116" t="e">
        <f>Quartal1!E127</f>
        <v>#DIV/0!</v>
      </c>
    </row>
    <row r="117" spans="1:8" x14ac:dyDescent="0.25">
      <c r="A117">
        <f>Quartal1!$F$9</f>
        <v>0</v>
      </c>
      <c r="B117">
        <f>Quartal1!$F$10</f>
        <v>0</v>
      </c>
      <c r="C117" s="3">
        <f t="shared" si="2"/>
        <v>1</v>
      </c>
      <c r="D117" s="11">
        <f t="shared" si="3"/>
        <v>2022</v>
      </c>
      <c r="E117" s="11">
        <v>1</v>
      </c>
      <c r="F117" t="str">
        <f>RIGHT(Quartal1!A128,3)</f>
        <v>466</v>
      </c>
      <c r="G117">
        <f>Quartal1!C128</f>
        <v>0</v>
      </c>
      <c r="H117" t="e">
        <f>Quartal1!E128</f>
        <v>#DIV/0!</v>
      </c>
    </row>
    <row r="118" spans="1:8" x14ac:dyDescent="0.25">
      <c r="A118">
        <f>Quartal1!$F$9</f>
        <v>0</v>
      </c>
      <c r="B118">
        <f>Quartal1!$F$10</f>
        <v>0</v>
      </c>
      <c r="C118" s="3">
        <f t="shared" si="2"/>
        <v>1</v>
      </c>
      <c r="D118" s="11">
        <f t="shared" si="3"/>
        <v>2022</v>
      </c>
      <c r="E118" s="11">
        <v>1</v>
      </c>
      <c r="F118" t="str">
        <f>RIGHT(Quartal1!A129,3)</f>
        <v>510</v>
      </c>
      <c r="G118">
        <f>Quartal1!C129</f>
        <v>0</v>
      </c>
      <c r="H118" t="e">
        <f>Quartal1!E129</f>
        <v>#DIV/0!</v>
      </c>
    </row>
    <row r="119" spans="1:8" x14ac:dyDescent="0.25">
      <c r="A119">
        <f>Quartal1!$F$9</f>
        <v>0</v>
      </c>
      <c r="B119">
        <f>Quartal1!$F$10</f>
        <v>0</v>
      </c>
      <c r="C119" s="3">
        <f t="shared" si="2"/>
        <v>1</v>
      </c>
      <c r="D119" s="11">
        <f t="shared" si="3"/>
        <v>2022</v>
      </c>
      <c r="E119" s="11">
        <v>1</v>
      </c>
      <c r="F119" t="str">
        <f>RIGHT(Quartal1!A130,3)</f>
        <v>511</v>
      </c>
      <c r="G119">
        <f>Quartal1!C130</f>
        <v>0</v>
      </c>
      <c r="H119" t="e">
        <f>Quartal1!E130</f>
        <v>#DIV/0!</v>
      </c>
    </row>
    <row r="120" spans="1:8" x14ac:dyDescent="0.25">
      <c r="A120">
        <f>Quartal1!$F$9</f>
        <v>0</v>
      </c>
      <c r="B120">
        <f>Quartal1!$F$10</f>
        <v>0</v>
      </c>
      <c r="C120" s="3">
        <f t="shared" si="2"/>
        <v>1</v>
      </c>
      <c r="D120" s="11">
        <f t="shared" si="3"/>
        <v>2022</v>
      </c>
      <c r="E120" s="11">
        <v>1</v>
      </c>
      <c r="F120" t="str">
        <f>RIGHT(Quartal1!A131,3)</f>
        <v>512</v>
      </c>
      <c r="G120">
        <f>Quartal1!C131</f>
        <v>0</v>
      </c>
      <c r="H120" t="e">
        <f>Quartal1!E131</f>
        <v>#DIV/0!</v>
      </c>
    </row>
    <row r="121" spans="1:8" x14ac:dyDescent="0.25">
      <c r="A121">
        <f>Quartal1!$F$9</f>
        <v>0</v>
      </c>
      <c r="B121">
        <f>Quartal1!$F$10</f>
        <v>0</v>
      </c>
      <c r="C121" s="3">
        <f t="shared" si="2"/>
        <v>1</v>
      </c>
      <c r="D121" s="11">
        <f t="shared" si="3"/>
        <v>2022</v>
      </c>
      <c r="E121" s="11">
        <v>1</v>
      </c>
      <c r="F121" t="str">
        <f>RIGHT(Quartal1!A132,3)</f>
        <v>513</v>
      </c>
      <c r="G121">
        <f>Quartal1!C132</f>
        <v>0</v>
      </c>
      <c r="H121" t="e">
        <f>Quartal1!E132</f>
        <v>#DIV/0!</v>
      </c>
    </row>
    <row r="122" spans="1:8" x14ac:dyDescent="0.25">
      <c r="A122">
        <f>Quartal1!$F$9</f>
        <v>0</v>
      </c>
      <c r="B122">
        <f>Quartal1!$F$10</f>
        <v>0</v>
      </c>
      <c r="C122" s="3">
        <f t="shared" si="2"/>
        <v>1</v>
      </c>
      <c r="D122" s="11">
        <f t="shared" si="3"/>
        <v>2022</v>
      </c>
      <c r="E122" s="11">
        <v>1</v>
      </c>
      <c r="F122" t="str">
        <f>RIGHT(Quartal1!A133,3)</f>
        <v>514</v>
      </c>
      <c r="G122">
        <f>Quartal1!C133</f>
        <v>0</v>
      </c>
      <c r="H122" t="e">
        <f>Quartal1!E133</f>
        <v>#DIV/0!</v>
      </c>
    </row>
    <row r="123" spans="1:8" x14ac:dyDescent="0.25">
      <c r="A123">
        <f>Quartal1!$F$9</f>
        <v>0</v>
      </c>
      <c r="B123">
        <f>Quartal1!$F$10</f>
        <v>0</v>
      </c>
      <c r="C123" s="3">
        <f t="shared" si="2"/>
        <v>1</v>
      </c>
      <c r="D123" s="11">
        <f t="shared" si="3"/>
        <v>2022</v>
      </c>
      <c r="E123" s="11">
        <v>1</v>
      </c>
      <c r="F123" t="str">
        <f>RIGHT(Quartal1!A134,3)</f>
        <v>515</v>
      </c>
      <c r="G123">
        <f>Quartal1!C134</f>
        <v>0</v>
      </c>
      <c r="H123" t="e">
        <f>Quartal1!E134</f>
        <v>#DIV/0!</v>
      </c>
    </row>
    <row r="124" spans="1:8" x14ac:dyDescent="0.25">
      <c r="A124">
        <f>Quartal1!$F$9</f>
        <v>0</v>
      </c>
      <c r="B124">
        <f>Quartal1!$F$10</f>
        <v>0</v>
      </c>
      <c r="C124" s="3">
        <f t="shared" si="2"/>
        <v>1</v>
      </c>
      <c r="D124" s="11">
        <f t="shared" si="3"/>
        <v>2022</v>
      </c>
      <c r="E124" s="11">
        <v>1</v>
      </c>
      <c r="F124" t="str">
        <f>RIGHT(Quartal1!A135,3)</f>
        <v>516</v>
      </c>
      <c r="G124">
        <f>Quartal1!C135</f>
        <v>0</v>
      </c>
      <c r="H124" t="e">
        <f>Quartal1!E135</f>
        <v>#DIV/0!</v>
      </c>
    </row>
    <row r="125" spans="1:8" x14ac:dyDescent="0.25">
      <c r="A125">
        <f>Quartal1!$F$9</f>
        <v>0</v>
      </c>
      <c r="B125">
        <f>Quartal1!$F$10</f>
        <v>0</v>
      </c>
      <c r="C125" s="3">
        <f t="shared" si="2"/>
        <v>1</v>
      </c>
      <c r="D125" s="11">
        <f t="shared" si="3"/>
        <v>2022</v>
      </c>
      <c r="E125" s="11">
        <v>1</v>
      </c>
      <c r="F125" t="str">
        <f>RIGHT(Quartal1!A136,3)</f>
        <v>519</v>
      </c>
      <c r="G125">
        <f>Quartal1!C136</f>
        <v>0</v>
      </c>
      <c r="H125" t="e">
        <f>Quartal1!E136</f>
        <v>#DIV/0!</v>
      </c>
    </row>
    <row r="126" spans="1:8" x14ac:dyDescent="0.25">
      <c r="A126">
        <f>Quartal1!$F$9</f>
        <v>0</v>
      </c>
      <c r="B126">
        <f>Quartal1!$F$10</f>
        <v>0</v>
      </c>
      <c r="C126" s="3">
        <f t="shared" si="2"/>
        <v>1</v>
      </c>
      <c r="D126" s="11">
        <f t="shared" si="3"/>
        <v>2022</v>
      </c>
      <c r="E126" s="11">
        <v>1</v>
      </c>
      <c r="F126" t="str">
        <f>RIGHT(Quartal1!A137,3)</f>
        <v>543</v>
      </c>
      <c r="G126">
        <f>Quartal1!C137</f>
        <v>0</v>
      </c>
      <c r="H126" t="e">
        <f>Quartal1!E137</f>
        <v>#DIV/0!</v>
      </c>
    </row>
    <row r="127" spans="1:8" x14ac:dyDescent="0.25">
      <c r="A127">
        <f>Quartal1!$F$9</f>
        <v>0</v>
      </c>
      <c r="B127">
        <f>Quartal1!$F$10</f>
        <v>0</v>
      </c>
      <c r="C127" s="3">
        <f t="shared" si="2"/>
        <v>1</v>
      </c>
      <c r="D127" s="11">
        <f t="shared" si="3"/>
        <v>2022</v>
      </c>
      <c r="E127" s="11">
        <v>1</v>
      </c>
      <c r="F127" t="str">
        <f>RIGHT(Quartal1!A138,3)</f>
        <v>544</v>
      </c>
      <c r="G127">
        <f>Quartal1!C138</f>
        <v>0</v>
      </c>
      <c r="H127" t="e">
        <f>Quartal1!E138</f>
        <v>#DIV/0!</v>
      </c>
    </row>
    <row r="128" spans="1:8" x14ac:dyDescent="0.25">
      <c r="A128">
        <f>Quartal1!$F$9</f>
        <v>0</v>
      </c>
      <c r="B128">
        <f>Quartal1!$F$10</f>
        <v>0</v>
      </c>
      <c r="C128" s="3">
        <f t="shared" si="2"/>
        <v>1</v>
      </c>
      <c r="D128" s="11">
        <f t="shared" si="3"/>
        <v>2022</v>
      </c>
      <c r="E128" s="11">
        <v>1</v>
      </c>
      <c r="F128" t="str">
        <f>RIGHT(Quartal1!A139,3)</f>
        <v>545</v>
      </c>
      <c r="G128">
        <f>Quartal1!C139</f>
        <v>0</v>
      </c>
      <c r="H128" t="e">
        <f>Quartal1!E139</f>
        <v>#DIV/0!</v>
      </c>
    </row>
    <row r="129" spans="1:8" x14ac:dyDescent="0.25">
      <c r="A129">
        <f>Quartal1!$F$9</f>
        <v>0</v>
      </c>
      <c r="B129">
        <f>Quartal1!$F$10</f>
        <v>0</v>
      </c>
      <c r="C129" s="3">
        <f t="shared" si="2"/>
        <v>1</v>
      </c>
      <c r="D129" s="11">
        <f t="shared" si="3"/>
        <v>2022</v>
      </c>
      <c r="E129" s="11">
        <v>1</v>
      </c>
      <c r="F129" t="str">
        <f>RIGHT(Quartal1!A140,3)</f>
        <v>546</v>
      </c>
      <c r="G129">
        <f>Quartal1!C140</f>
        <v>0</v>
      </c>
      <c r="H129" t="e">
        <f>Quartal1!E140</f>
        <v>#DIV/0!</v>
      </c>
    </row>
    <row r="130" spans="1:8" x14ac:dyDescent="0.25">
      <c r="A130">
        <f>Quartal1!$F$9</f>
        <v>0</v>
      </c>
      <c r="B130">
        <f>Quartal1!$F$10</f>
        <v>0</v>
      </c>
      <c r="C130" s="3">
        <f t="shared" si="2"/>
        <v>1</v>
      </c>
      <c r="D130" s="11">
        <f t="shared" si="3"/>
        <v>2022</v>
      </c>
      <c r="E130" s="11">
        <v>1</v>
      </c>
      <c r="F130" t="str">
        <f>RIGHT(Quartal1!A141,3)</f>
        <v>553</v>
      </c>
      <c r="G130">
        <f>Quartal1!C141</f>
        <v>0</v>
      </c>
      <c r="H130" t="e">
        <f>Quartal1!E141</f>
        <v>#DIV/0!</v>
      </c>
    </row>
    <row r="131" spans="1:8" x14ac:dyDescent="0.25">
      <c r="A131">
        <f>Quartal1!$F$9</f>
        <v>0</v>
      </c>
      <c r="B131">
        <f>Quartal1!$F$10</f>
        <v>0</v>
      </c>
      <c r="C131" s="3">
        <f t="shared" si="2"/>
        <v>1</v>
      </c>
      <c r="D131" s="11">
        <f t="shared" si="3"/>
        <v>2022</v>
      </c>
      <c r="E131" s="11">
        <v>1</v>
      </c>
      <c r="F131" t="str">
        <f>RIGHT(Quartal1!A142,3)</f>
        <v>554</v>
      </c>
      <c r="G131">
        <f>Quartal1!C142</f>
        <v>0</v>
      </c>
      <c r="H131" t="e">
        <f>Quartal1!E142</f>
        <v>#DIV/0!</v>
      </c>
    </row>
    <row r="132" spans="1:8" x14ac:dyDescent="0.25">
      <c r="A132">
        <f>Quartal1!$F$9</f>
        <v>0</v>
      </c>
      <c r="B132">
        <f>Quartal1!$F$10</f>
        <v>0</v>
      </c>
      <c r="C132" s="3">
        <f t="shared" si="2"/>
        <v>1</v>
      </c>
      <c r="D132" s="11">
        <f t="shared" si="3"/>
        <v>2022</v>
      </c>
      <c r="E132" s="11">
        <v>1</v>
      </c>
      <c r="F132" t="str">
        <f>RIGHT(Quartal1!A143,3)</f>
        <v>555</v>
      </c>
      <c r="G132">
        <f>Quartal1!C143</f>
        <v>0</v>
      </c>
      <c r="H132" t="e">
        <f>Quartal1!E143</f>
        <v>#DIV/0!</v>
      </c>
    </row>
    <row r="133" spans="1:8" x14ac:dyDescent="0.25">
      <c r="A133">
        <f>Quartal1!$F$9</f>
        <v>0</v>
      </c>
      <c r="B133">
        <f>Quartal1!$F$10</f>
        <v>0</v>
      </c>
      <c r="C133" s="3">
        <f t="shared" si="2"/>
        <v>1</v>
      </c>
      <c r="D133" s="11">
        <f t="shared" si="3"/>
        <v>2022</v>
      </c>
      <c r="E133" s="11">
        <v>1</v>
      </c>
      <c r="F133" t="str">
        <f>RIGHT(Quartal1!A144,3)</f>
        <v>556</v>
      </c>
      <c r="G133">
        <f>Quartal1!C144</f>
        <v>0</v>
      </c>
      <c r="H133" t="e">
        <f>Quartal1!E144</f>
        <v>#DIV/0!</v>
      </c>
    </row>
    <row r="134" spans="1:8" x14ac:dyDescent="0.25">
      <c r="A134">
        <f>Quartal1!$F$9</f>
        <v>0</v>
      </c>
      <c r="B134">
        <f>Quartal1!$F$10</f>
        <v>0</v>
      </c>
      <c r="C134">
        <f t="shared" si="2"/>
        <v>1</v>
      </c>
      <c r="D134">
        <f t="shared" si="3"/>
        <v>2022</v>
      </c>
      <c r="E134">
        <v>1</v>
      </c>
      <c r="F134" t="str">
        <f>RIGHT(Quartal1!A145,3)</f>
        <v>557</v>
      </c>
      <c r="G134">
        <f>Quartal1!C145</f>
        <v>0</v>
      </c>
      <c r="H134" t="e">
        <f>Quartal1!E145</f>
        <v>#DIV/0!</v>
      </c>
    </row>
    <row r="135" spans="1:8" x14ac:dyDescent="0.25">
      <c r="A135">
        <f>Quartal1!$F$9</f>
        <v>0</v>
      </c>
      <c r="B135">
        <f>Quartal1!$F$10</f>
        <v>0</v>
      </c>
      <c r="C135">
        <f t="shared" si="2"/>
        <v>1</v>
      </c>
      <c r="D135">
        <f t="shared" si="3"/>
        <v>2022</v>
      </c>
      <c r="E135">
        <v>1</v>
      </c>
      <c r="F135" t="str">
        <f>RIGHT(Quartal1!A146,3)</f>
        <v>558</v>
      </c>
      <c r="G135">
        <f>Quartal1!C146</f>
        <v>0</v>
      </c>
      <c r="H135" t="e">
        <f>Quartal1!E146</f>
        <v>#DIV/0!</v>
      </c>
    </row>
    <row r="136" spans="1:8" x14ac:dyDescent="0.25">
      <c r="A136">
        <f>Quartal1!$F$9</f>
        <v>0</v>
      </c>
      <c r="B136">
        <f>Quartal1!$F$10</f>
        <v>0</v>
      </c>
      <c r="C136">
        <f t="shared" si="2"/>
        <v>1</v>
      </c>
      <c r="D136">
        <f t="shared" si="3"/>
        <v>2022</v>
      </c>
      <c r="E136">
        <v>1</v>
      </c>
      <c r="F136" t="str">
        <f>RIGHT(Quartal1!A147,3)</f>
        <v>560</v>
      </c>
      <c r="G136">
        <f>Quartal1!C147</f>
        <v>0</v>
      </c>
      <c r="H136" t="e">
        <f>Quartal1!E147</f>
        <v>#DIV/0!</v>
      </c>
    </row>
    <row r="137" spans="1:8" x14ac:dyDescent="0.25">
      <c r="A137">
        <f>Quartal1!$F$9</f>
        <v>0</v>
      </c>
      <c r="B137">
        <f>Quartal1!$F$10</f>
        <v>0</v>
      </c>
      <c r="C137">
        <f t="shared" si="2"/>
        <v>1</v>
      </c>
      <c r="D137">
        <f t="shared" si="3"/>
        <v>2022</v>
      </c>
      <c r="E137">
        <v>1</v>
      </c>
      <c r="F137" t="str">
        <f>RIGHT(Quartal1!A148,3)</f>
        <v>561</v>
      </c>
      <c r="G137">
        <f>Quartal1!C148</f>
        <v>0</v>
      </c>
      <c r="H137" t="e">
        <f>Quartal1!E148</f>
        <v>#DIV/0!</v>
      </c>
    </row>
    <row r="138" spans="1:8" x14ac:dyDescent="0.25">
      <c r="A138">
        <f>Quartal1!$F$9</f>
        <v>0</v>
      </c>
      <c r="B138">
        <f>Quartal1!$F$10</f>
        <v>0</v>
      </c>
      <c r="C138">
        <f t="shared" si="2"/>
        <v>1</v>
      </c>
      <c r="D138">
        <f t="shared" si="3"/>
        <v>2022</v>
      </c>
      <c r="E138">
        <v>1</v>
      </c>
      <c r="F138" t="str">
        <f>RIGHT(Quartal1!A149,3)</f>
        <v>562</v>
      </c>
      <c r="G138">
        <f>Quartal1!C149</f>
        <v>0</v>
      </c>
      <c r="H138" t="e">
        <f>Quartal1!E149</f>
        <v>#DIV/0!</v>
      </c>
    </row>
    <row r="139" spans="1:8" x14ac:dyDescent="0.25">
      <c r="A139">
        <f>Quartal1!$F$9</f>
        <v>0</v>
      </c>
      <c r="B139">
        <f>Quartal1!$F$10</f>
        <v>0</v>
      </c>
      <c r="C139">
        <f t="shared" ref="C139:C149" si="4">$C$2</f>
        <v>1</v>
      </c>
      <c r="D139">
        <f t="shared" ref="D139:D149" si="5">$D$2</f>
        <v>2022</v>
      </c>
      <c r="E139">
        <v>1</v>
      </c>
      <c r="F139" t="str">
        <f>RIGHT(Quartal1!A150,3)</f>
        <v>563</v>
      </c>
      <c r="G139">
        <f>Quartal1!C150</f>
        <v>0</v>
      </c>
      <c r="H139" t="e">
        <f>Quartal1!E150</f>
        <v>#DIV/0!</v>
      </c>
    </row>
    <row r="140" spans="1:8" x14ac:dyDescent="0.25">
      <c r="A140">
        <f>Quartal1!$F$9</f>
        <v>0</v>
      </c>
      <c r="B140">
        <f>Quartal1!$F$10</f>
        <v>0</v>
      </c>
      <c r="C140">
        <f t="shared" si="4"/>
        <v>1</v>
      </c>
      <c r="D140">
        <f t="shared" si="5"/>
        <v>2022</v>
      </c>
      <c r="E140">
        <v>1</v>
      </c>
      <c r="F140" t="str">
        <f>RIGHT(Quartal1!A151,3)</f>
        <v>564</v>
      </c>
      <c r="G140">
        <f>Quartal1!C151</f>
        <v>0</v>
      </c>
      <c r="H140" t="e">
        <f>Quartal1!E151</f>
        <v>#DIV/0!</v>
      </c>
    </row>
    <row r="141" spans="1:8" x14ac:dyDescent="0.25">
      <c r="A141">
        <f>Quartal1!$F$9</f>
        <v>0</v>
      </c>
      <c r="B141">
        <f>Quartal1!$F$10</f>
        <v>0</v>
      </c>
      <c r="C141">
        <f t="shared" si="4"/>
        <v>1</v>
      </c>
      <c r="D141">
        <f t="shared" si="5"/>
        <v>2022</v>
      </c>
      <c r="E141">
        <v>1</v>
      </c>
      <c r="F141" t="str">
        <f>RIGHT(Quartal1!A152,3)</f>
        <v>565</v>
      </c>
      <c r="G141">
        <f>Quartal1!C152</f>
        <v>0</v>
      </c>
      <c r="H141" t="e">
        <f>Quartal1!E152</f>
        <v>#DIV/0!</v>
      </c>
    </row>
    <row r="142" spans="1:8" x14ac:dyDescent="0.25">
      <c r="A142">
        <f>Quartal1!$F$9</f>
        <v>0</v>
      </c>
      <c r="B142">
        <f>Quartal1!$F$10</f>
        <v>0</v>
      </c>
      <c r="C142">
        <f t="shared" si="4"/>
        <v>1</v>
      </c>
      <c r="D142">
        <f t="shared" si="5"/>
        <v>2022</v>
      </c>
      <c r="E142">
        <v>1</v>
      </c>
      <c r="F142" t="str">
        <f>RIGHT(Quartal1!A153,3)</f>
        <v>566</v>
      </c>
      <c r="G142">
        <f>Quartal1!C153</f>
        <v>0</v>
      </c>
      <c r="H142" t="e">
        <f>Quartal1!E153</f>
        <v>#DIV/0!</v>
      </c>
    </row>
    <row r="143" spans="1:8" x14ac:dyDescent="0.25">
      <c r="A143">
        <f>Quartal1!$F$9</f>
        <v>0</v>
      </c>
      <c r="B143">
        <f>Quartal1!$F$10</f>
        <v>0</v>
      </c>
      <c r="C143">
        <f t="shared" si="4"/>
        <v>1</v>
      </c>
      <c r="D143">
        <f t="shared" si="5"/>
        <v>2022</v>
      </c>
      <c r="E143">
        <v>1</v>
      </c>
      <c r="F143" t="str">
        <f>RIGHT(Quartal1!A154,3)</f>
        <v>600</v>
      </c>
      <c r="G143">
        <f>Quartal1!C154</f>
        <v>0</v>
      </c>
      <c r="H143" t="e">
        <f>Quartal1!E154</f>
        <v>#DIV/0!</v>
      </c>
    </row>
    <row r="144" spans="1:8" x14ac:dyDescent="0.25">
      <c r="A144">
        <f>Quartal1!$F$9</f>
        <v>0</v>
      </c>
      <c r="B144">
        <f>Quartal1!$F$10</f>
        <v>0</v>
      </c>
      <c r="C144">
        <f t="shared" si="4"/>
        <v>1</v>
      </c>
      <c r="D144">
        <f t="shared" si="5"/>
        <v>2022</v>
      </c>
      <c r="E144">
        <v>1</v>
      </c>
      <c r="F144" t="str">
        <f>RIGHT(Quartal1!A155,3)</f>
        <v>609</v>
      </c>
      <c r="G144">
        <f>Quartal1!C155</f>
        <v>0</v>
      </c>
      <c r="H144" t="e">
        <f>Quartal1!E155</f>
        <v>#DIV/0!</v>
      </c>
    </row>
    <row r="145" spans="1:8" x14ac:dyDescent="0.25">
      <c r="A145">
        <f>Quartal1!$F$9</f>
        <v>0</v>
      </c>
      <c r="B145">
        <f>Quartal1!$F$10</f>
        <v>0</v>
      </c>
      <c r="C145">
        <f t="shared" si="4"/>
        <v>1</v>
      </c>
      <c r="D145">
        <f t="shared" si="5"/>
        <v>2022</v>
      </c>
      <c r="E145">
        <v>1</v>
      </c>
      <c r="F145" t="str">
        <f>RIGHT(Quartal1!A156,3)</f>
        <v>770</v>
      </c>
      <c r="G145">
        <f>Quartal1!C156</f>
        <v>0</v>
      </c>
      <c r="H145" t="e">
        <f>Quartal1!E156</f>
        <v>#DIV/0!</v>
      </c>
    </row>
    <row r="146" spans="1:8" x14ac:dyDescent="0.25">
      <c r="A146">
        <f>Quartal1!$F$9</f>
        <v>0</v>
      </c>
      <c r="B146">
        <f>Quartal1!$F$10</f>
        <v>0</v>
      </c>
      <c r="C146">
        <f t="shared" si="4"/>
        <v>1</v>
      </c>
      <c r="D146">
        <f t="shared" si="5"/>
        <v>2022</v>
      </c>
      <c r="E146">
        <v>1</v>
      </c>
      <c r="F146" t="str">
        <f>RIGHT(Quartal1!A157,3)</f>
        <v>771</v>
      </c>
      <c r="G146">
        <f>Quartal1!C157</f>
        <v>0</v>
      </c>
      <c r="H146" t="e">
        <f>Quartal1!E157</f>
        <v>#DIV/0!</v>
      </c>
    </row>
    <row r="147" spans="1:8" x14ac:dyDescent="0.25">
      <c r="A147">
        <f>Quartal1!$F$9</f>
        <v>0</v>
      </c>
      <c r="B147">
        <f>Quartal1!$F$10</f>
        <v>0</v>
      </c>
      <c r="C147">
        <f t="shared" si="4"/>
        <v>1</v>
      </c>
      <c r="D147">
        <f t="shared" si="5"/>
        <v>2022</v>
      </c>
      <c r="E147">
        <v>1</v>
      </c>
      <c r="F147" t="str">
        <f>RIGHT(Quartal1!A158,3)</f>
        <v>772</v>
      </c>
      <c r="G147">
        <f>Quartal1!C158</f>
        <v>0</v>
      </c>
      <c r="H147" t="e">
        <f>Quartal1!E158</f>
        <v>#DIV/0!</v>
      </c>
    </row>
    <row r="148" spans="1:8" x14ac:dyDescent="0.25">
      <c r="A148">
        <f>Quartal1!$F$9</f>
        <v>0</v>
      </c>
      <c r="B148">
        <f>Quartal1!$F$10</f>
        <v>0</v>
      </c>
      <c r="C148">
        <f t="shared" si="4"/>
        <v>1</v>
      </c>
      <c r="D148">
        <f t="shared" si="5"/>
        <v>2022</v>
      </c>
      <c r="E148">
        <v>1</v>
      </c>
      <c r="F148" t="str">
        <f>RIGHT(Quartal1!A159,3)</f>
        <v>773</v>
      </c>
      <c r="G148">
        <f>Quartal1!C159</f>
        <v>0</v>
      </c>
      <c r="H148" t="e">
        <f>Quartal1!E159</f>
        <v>#DIV/0!</v>
      </c>
    </row>
    <row r="149" spans="1:8" x14ac:dyDescent="0.25">
      <c r="A149">
        <f>Quartal1!$F$9</f>
        <v>0</v>
      </c>
      <c r="B149">
        <f>Quartal1!$F$10</f>
        <v>0</v>
      </c>
      <c r="C149">
        <f t="shared" si="4"/>
        <v>1</v>
      </c>
      <c r="D149">
        <f t="shared" si="5"/>
        <v>2022</v>
      </c>
      <c r="E149">
        <v>1</v>
      </c>
      <c r="F149">
        <v>999</v>
      </c>
      <c r="G149">
        <f>Quartal1!C160</f>
        <v>0</v>
      </c>
      <c r="H149">
        <f>Quartal1!E160</f>
        <v>0</v>
      </c>
    </row>
    <row r="154" spans="1:8" x14ac:dyDescent="0.25">
      <c r="A154" t="s">
        <v>61</v>
      </c>
      <c r="B154" t="s">
        <v>48</v>
      </c>
      <c r="C154" t="s">
        <v>9</v>
      </c>
      <c r="D154" t="s">
        <v>10</v>
      </c>
      <c r="E154" t="s">
        <v>83</v>
      </c>
      <c r="F154" t="s">
        <v>84</v>
      </c>
      <c r="G154" t="s">
        <v>5</v>
      </c>
      <c r="H154" s="5" t="s">
        <v>66</v>
      </c>
    </row>
    <row r="155" spans="1:8" x14ac:dyDescent="0.25">
      <c r="A155">
        <f>Quartal1!$F$9</f>
        <v>0</v>
      </c>
      <c r="B155">
        <f>Quartal1!$F$10</f>
        <v>0</v>
      </c>
      <c r="C155">
        <v>1</v>
      </c>
      <c r="D155">
        <v>2022</v>
      </c>
      <c r="E155">
        <v>1</v>
      </c>
      <c r="F155" t="s">
        <v>85</v>
      </c>
      <c r="G155" s="3">
        <f>Quartal1!H2</f>
        <v>0</v>
      </c>
      <c r="H155" s="61">
        <f>Quartal1!J2</f>
        <v>0</v>
      </c>
    </row>
    <row r="156" spans="1:8" x14ac:dyDescent="0.25">
      <c r="A156">
        <f>Quartal1!$F$9</f>
        <v>0</v>
      </c>
      <c r="B156">
        <f>Quartal1!$F$10</f>
        <v>0</v>
      </c>
      <c r="C156">
        <v>1</v>
      </c>
      <c r="D156">
        <v>2022</v>
      </c>
      <c r="E156">
        <v>1</v>
      </c>
      <c r="F156" t="s">
        <v>86</v>
      </c>
      <c r="G156">
        <f>Quartal1!H3</f>
        <v>0</v>
      </c>
      <c r="H156" s="61">
        <f>Quartal1!J3</f>
        <v>0</v>
      </c>
    </row>
    <row r="157" spans="1:8" x14ac:dyDescent="0.25">
      <c r="A157">
        <f>Quartal1!$F$9</f>
        <v>0</v>
      </c>
      <c r="B157">
        <f>Quartal1!$F$10</f>
        <v>0</v>
      </c>
      <c r="C157">
        <v>1</v>
      </c>
      <c r="D157">
        <v>2022</v>
      </c>
      <c r="E157">
        <v>1</v>
      </c>
      <c r="F157" t="s">
        <v>87</v>
      </c>
      <c r="G157">
        <f>Quartal1!H4</f>
        <v>0</v>
      </c>
      <c r="H157" s="61">
        <f>Quartal1!J4</f>
        <v>0</v>
      </c>
    </row>
    <row r="158" spans="1:8" x14ac:dyDescent="0.25">
      <c r="A158">
        <f>Quartal1!$F$9</f>
        <v>0</v>
      </c>
      <c r="B158">
        <f>Quartal1!$F$10</f>
        <v>0</v>
      </c>
      <c r="C158">
        <v>1</v>
      </c>
      <c r="D158">
        <v>2022</v>
      </c>
      <c r="E158">
        <v>1</v>
      </c>
      <c r="F158" t="s">
        <v>88</v>
      </c>
      <c r="G158">
        <f>Quartal1!H5</f>
        <v>0</v>
      </c>
      <c r="H158" s="61">
        <f>Quartal1!J5</f>
        <v>0</v>
      </c>
    </row>
    <row r="159" spans="1:8" x14ac:dyDescent="0.25">
      <c r="A159">
        <f>Quartal1!$F$9</f>
        <v>0</v>
      </c>
      <c r="B159">
        <f>Quartal1!$F$10</f>
        <v>0</v>
      </c>
      <c r="C159">
        <v>1</v>
      </c>
      <c r="D159">
        <v>2022</v>
      </c>
      <c r="E159">
        <v>1</v>
      </c>
      <c r="F159" t="s">
        <v>89</v>
      </c>
      <c r="G159">
        <f>Quartal1!H6</f>
        <v>0</v>
      </c>
      <c r="H159" s="61">
        <f>Quartal1!J6</f>
        <v>0</v>
      </c>
    </row>
    <row r="160" spans="1:8" x14ac:dyDescent="0.25">
      <c r="A160">
        <f>Quartal1!$F$9</f>
        <v>0</v>
      </c>
      <c r="B160">
        <f>Quartal1!$F$10</f>
        <v>0</v>
      </c>
      <c r="C160">
        <v>1</v>
      </c>
      <c r="D160">
        <v>2022</v>
      </c>
      <c r="E160">
        <v>1</v>
      </c>
      <c r="F160" t="s">
        <v>90</v>
      </c>
      <c r="G160">
        <f>Quartal1!H7</f>
        <v>0</v>
      </c>
      <c r="H160" s="61">
        <f>Quartal1!J7</f>
        <v>0</v>
      </c>
    </row>
  </sheetData>
  <sheetProtection algorithmName="SHA-512" hashValue="qv+YMCkN0e3OKIigw4FB4IDSqSoG2ZRML1hOR9p/XrcNtbHF1SkI9UBc65tHl/pcqtQZEZQ6atOZFNfU64P/tw==" saltValue="2LvnYmh7XcYpl3qBN20OXg==" spinCount="100000" sheet="1" objects="1" scenario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opLeftCell="A142" workbookViewId="0">
      <selection activeCell="F5" sqref="F5:F149"/>
    </sheetView>
  </sheetViews>
  <sheetFormatPr baseColWidth="10" defaultRowHeight="13.2" x14ac:dyDescent="0.25"/>
  <cols>
    <col min="2" max="5" width="12.88671875" customWidth="1"/>
    <col min="6" max="6" width="11.33203125" customWidth="1"/>
  </cols>
  <sheetData>
    <row r="1" spans="1:10" x14ac:dyDescent="0.25">
      <c r="A1" s="5" t="s">
        <v>63</v>
      </c>
      <c r="B1" s="5" t="s">
        <v>48</v>
      </c>
      <c r="C1" s="5" t="s">
        <v>9</v>
      </c>
      <c r="D1" s="5" t="s">
        <v>10</v>
      </c>
      <c r="E1" s="5" t="s">
        <v>83</v>
      </c>
      <c r="F1" s="5" t="s">
        <v>62</v>
      </c>
      <c r="G1" s="5" t="s">
        <v>3</v>
      </c>
    </row>
    <row r="2" spans="1:10" x14ac:dyDescent="0.25">
      <c r="A2" s="11">
        <f>Quartal2!F9</f>
        <v>0</v>
      </c>
      <c r="B2" s="11">
        <f>Quartal2!F10</f>
        <v>0</v>
      </c>
      <c r="C2" s="11">
        <v>1</v>
      </c>
      <c r="D2" s="11">
        <v>2022</v>
      </c>
      <c r="E2" s="11">
        <v>2</v>
      </c>
      <c r="F2" s="11">
        <f>Quartal2!B10</f>
        <v>0</v>
      </c>
      <c r="G2" s="61">
        <f>Quartal2!F12</f>
        <v>0</v>
      </c>
      <c r="I2" s="3"/>
      <c r="J2" s="3"/>
    </row>
    <row r="4" spans="1:10" x14ac:dyDescent="0.25">
      <c r="A4" s="5" t="s">
        <v>63</v>
      </c>
      <c r="B4" s="5" t="s">
        <v>48</v>
      </c>
      <c r="C4" s="5" t="s">
        <v>9</v>
      </c>
      <c r="D4" s="5" t="s">
        <v>10</v>
      </c>
      <c r="E4" s="5" t="s">
        <v>83</v>
      </c>
      <c r="F4" t="str">
        <f>Quartal1!A14</f>
        <v>Leistungsziffer
nach Anlage 1</v>
      </c>
      <c r="G4" t="str">
        <f>Quartal1!C14</f>
        <v>Anzahl
erbrachter Leistungen</v>
      </c>
    </row>
    <row r="5" spans="1:10" x14ac:dyDescent="0.25">
      <c r="A5" s="11">
        <f>$A$2</f>
        <v>0</v>
      </c>
      <c r="B5" s="3">
        <f>Quartal2!$F$10</f>
        <v>0</v>
      </c>
      <c r="C5" s="3">
        <f>$C$2</f>
        <v>1</v>
      </c>
      <c r="D5" s="11">
        <f>$D$2</f>
        <v>2022</v>
      </c>
      <c r="E5" s="11">
        <v>2</v>
      </c>
      <c r="F5" t="str">
        <f>RIGHT(Quartal2!A16,3)</f>
        <v>100</v>
      </c>
      <c r="G5">
        <f>Quartal2!C16</f>
        <v>0</v>
      </c>
      <c r="H5" t="e">
        <f>Quartal2!E16</f>
        <v>#DIV/0!</v>
      </c>
    </row>
    <row r="6" spans="1:10" x14ac:dyDescent="0.25">
      <c r="A6">
        <f t="shared" ref="A6:A69" si="0">$A$2</f>
        <v>0</v>
      </c>
      <c r="B6" s="3">
        <f>Quartal2!$F$10</f>
        <v>0</v>
      </c>
      <c r="C6" s="3">
        <f t="shared" ref="C6:C69" si="1">$C$2</f>
        <v>1</v>
      </c>
      <c r="D6" s="11">
        <f t="shared" ref="D6:D69" si="2">$D$2</f>
        <v>2022</v>
      </c>
      <c r="E6" s="11">
        <v>2</v>
      </c>
      <c r="F6" t="str">
        <f>RIGHT(Quartal2!A17,3)</f>
        <v>109</v>
      </c>
      <c r="G6">
        <f>Quartal2!C17</f>
        <v>0</v>
      </c>
      <c r="H6" t="e">
        <f>Quartal2!E17</f>
        <v>#DIV/0!</v>
      </c>
    </row>
    <row r="7" spans="1:10" x14ac:dyDescent="0.25">
      <c r="A7">
        <f t="shared" si="0"/>
        <v>0</v>
      </c>
      <c r="B7" s="3">
        <f>Quartal2!$F$10</f>
        <v>0</v>
      </c>
      <c r="C7" s="3">
        <f t="shared" si="1"/>
        <v>1</v>
      </c>
      <c r="D7" s="11">
        <f t="shared" si="2"/>
        <v>2022</v>
      </c>
      <c r="E7" s="11">
        <v>2</v>
      </c>
      <c r="F7" t="str">
        <f>RIGHT(Quartal2!A18,3)</f>
        <v>110</v>
      </c>
      <c r="G7">
        <f>Quartal2!C18</f>
        <v>0</v>
      </c>
      <c r="H7" t="e">
        <f>Quartal2!E18</f>
        <v>#DIV/0!</v>
      </c>
    </row>
    <row r="8" spans="1:10" x14ac:dyDescent="0.25">
      <c r="A8">
        <f t="shared" si="0"/>
        <v>0</v>
      </c>
      <c r="B8">
        <f>Quartal2!$F$10</f>
        <v>0</v>
      </c>
      <c r="C8">
        <f t="shared" si="1"/>
        <v>1</v>
      </c>
      <c r="D8" s="11">
        <f t="shared" si="2"/>
        <v>2022</v>
      </c>
      <c r="E8" s="11">
        <v>2</v>
      </c>
      <c r="F8" t="str">
        <f>RIGHT(Quartal2!A19,3)</f>
        <v>111</v>
      </c>
      <c r="G8">
        <f>Quartal2!C19</f>
        <v>0</v>
      </c>
      <c r="H8" t="e">
        <f>Quartal2!E19</f>
        <v>#DIV/0!</v>
      </c>
    </row>
    <row r="9" spans="1:10" x14ac:dyDescent="0.25">
      <c r="A9">
        <f t="shared" si="0"/>
        <v>0</v>
      </c>
      <c r="B9">
        <f>Quartal2!$F$10</f>
        <v>0</v>
      </c>
      <c r="C9">
        <f t="shared" si="1"/>
        <v>1</v>
      </c>
      <c r="D9" s="11">
        <f t="shared" si="2"/>
        <v>2022</v>
      </c>
      <c r="E9" s="11">
        <v>2</v>
      </c>
      <c r="F9" t="str">
        <f>RIGHT(Quartal2!A20,3)</f>
        <v>112</v>
      </c>
      <c r="G9">
        <f>Quartal2!C20</f>
        <v>0</v>
      </c>
      <c r="H9" t="e">
        <f>Quartal2!E20</f>
        <v>#DIV/0!</v>
      </c>
    </row>
    <row r="10" spans="1:10" x14ac:dyDescent="0.25">
      <c r="A10">
        <f t="shared" si="0"/>
        <v>0</v>
      </c>
      <c r="B10">
        <f>Quartal2!$F$10</f>
        <v>0</v>
      </c>
      <c r="C10">
        <f t="shared" si="1"/>
        <v>1</v>
      </c>
      <c r="D10" s="11">
        <f t="shared" si="2"/>
        <v>2022</v>
      </c>
      <c r="E10" s="11">
        <v>2</v>
      </c>
      <c r="F10" t="str">
        <f>RIGHT(Quartal2!A21,3)</f>
        <v>113</v>
      </c>
      <c r="G10">
        <f>Quartal2!C21</f>
        <v>0</v>
      </c>
      <c r="H10" t="e">
        <f>Quartal2!E21</f>
        <v>#DIV/0!</v>
      </c>
    </row>
    <row r="11" spans="1:10" x14ac:dyDescent="0.25">
      <c r="A11">
        <f t="shared" si="0"/>
        <v>0</v>
      </c>
      <c r="B11">
        <f>Quartal2!$F$10</f>
        <v>0</v>
      </c>
      <c r="C11">
        <f t="shared" si="1"/>
        <v>1</v>
      </c>
      <c r="D11" s="11">
        <f t="shared" si="2"/>
        <v>2022</v>
      </c>
      <c r="E11" s="11">
        <v>2</v>
      </c>
      <c r="F11" t="str">
        <f>RIGHT(Quartal2!A22,3)</f>
        <v>114</v>
      </c>
      <c r="G11">
        <f>Quartal2!C22</f>
        <v>0</v>
      </c>
      <c r="H11" t="e">
        <f>Quartal2!E22</f>
        <v>#DIV/0!</v>
      </c>
    </row>
    <row r="12" spans="1:10" x14ac:dyDescent="0.25">
      <c r="A12">
        <f t="shared" si="0"/>
        <v>0</v>
      </c>
      <c r="B12">
        <f>Quartal2!$F$10</f>
        <v>0</v>
      </c>
      <c r="C12">
        <f t="shared" si="1"/>
        <v>1</v>
      </c>
      <c r="D12" s="11">
        <f t="shared" si="2"/>
        <v>2022</v>
      </c>
      <c r="E12" s="11">
        <v>2</v>
      </c>
      <c r="F12" t="str">
        <f>RIGHT(Quartal2!A23,3)</f>
        <v>115</v>
      </c>
      <c r="G12">
        <f>Quartal2!C23</f>
        <v>0</v>
      </c>
      <c r="H12" t="e">
        <f>Quartal2!E23</f>
        <v>#DIV/0!</v>
      </c>
    </row>
    <row r="13" spans="1:10" x14ac:dyDescent="0.25">
      <c r="A13">
        <f t="shared" si="0"/>
        <v>0</v>
      </c>
      <c r="B13" s="3">
        <f>Quartal2!$F$10</f>
        <v>0</v>
      </c>
      <c r="C13" s="3">
        <f t="shared" si="1"/>
        <v>1</v>
      </c>
      <c r="D13" s="11">
        <f t="shared" si="2"/>
        <v>2022</v>
      </c>
      <c r="E13" s="11">
        <v>2</v>
      </c>
      <c r="F13" t="str">
        <f>RIGHT(Quartal2!A24,3)</f>
        <v>116</v>
      </c>
      <c r="G13">
        <f>Quartal2!C24</f>
        <v>0</v>
      </c>
      <c r="H13" t="e">
        <f>Quartal2!E24</f>
        <v>#DIV/0!</v>
      </c>
    </row>
    <row r="14" spans="1:10" x14ac:dyDescent="0.25">
      <c r="A14">
        <f t="shared" si="0"/>
        <v>0</v>
      </c>
      <c r="B14">
        <f>Quartal2!$F$10</f>
        <v>0</v>
      </c>
      <c r="C14">
        <f t="shared" si="1"/>
        <v>1</v>
      </c>
      <c r="D14" s="11">
        <f t="shared" si="2"/>
        <v>2022</v>
      </c>
      <c r="E14" s="11">
        <v>2</v>
      </c>
      <c r="F14" t="str">
        <f>RIGHT(Quartal2!A25,3)</f>
        <v>119</v>
      </c>
      <c r="G14">
        <f>Quartal2!C25</f>
        <v>0</v>
      </c>
      <c r="H14" t="e">
        <f>Quartal2!E25</f>
        <v>#DIV/0!</v>
      </c>
    </row>
    <row r="15" spans="1:10" x14ac:dyDescent="0.25">
      <c r="A15">
        <f t="shared" si="0"/>
        <v>0</v>
      </c>
      <c r="B15">
        <f>Quartal2!$F$10</f>
        <v>0</v>
      </c>
      <c r="C15">
        <f t="shared" si="1"/>
        <v>1</v>
      </c>
      <c r="D15" s="11">
        <f t="shared" si="2"/>
        <v>2022</v>
      </c>
      <c r="E15" s="11">
        <v>2</v>
      </c>
      <c r="F15" t="str">
        <f>RIGHT(Quartal2!A26,3)</f>
        <v>130</v>
      </c>
      <c r="G15">
        <f>Quartal2!C26</f>
        <v>0</v>
      </c>
      <c r="H15" t="e">
        <f>Quartal2!E26</f>
        <v>#DIV/0!</v>
      </c>
    </row>
    <row r="16" spans="1:10" x14ac:dyDescent="0.25">
      <c r="A16">
        <f t="shared" si="0"/>
        <v>0</v>
      </c>
      <c r="B16">
        <f>Quartal2!$F$10</f>
        <v>0</v>
      </c>
      <c r="C16">
        <f t="shared" si="1"/>
        <v>1</v>
      </c>
      <c r="D16" s="11">
        <f t="shared" si="2"/>
        <v>2022</v>
      </c>
      <c r="E16" s="11">
        <v>2</v>
      </c>
      <c r="F16" t="str">
        <f>RIGHT(Quartal2!A27,3)</f>
        <v>131</v>
      </c>
      <c r="G16">
        <f>Quartal2!C27</f>
        <v>0</v>
      </c>
      <c r="H16" t="e">
        <f>Quartal2!E27</f>
        <v>#DIV/0!</v>
      </c>
    </row>
    <row r="17" spans="1:8" x14ac:dyDescent="0.25">
      <c r="A17">
        <f t="shared" si="0"/>
        <v>0</v>
      </c>
      <c r="B17">
        <f>Quartal2!$F$10</f>
        <v>0</v>
      </c>
      <c r="C17">
        <f t="shared" si="1"/>
        <v>1</v>
      </c>
      <c r="D17" s="11">
        <f t="shared" si="2"/>
        <v>2022</v>
      </c>
      <c r="E17" s="11">
        <v>2</v>
      </c>
      <c r="F17" t="str">
        <f>RIGHT(Quartal2!A28,3)</f>
        <v>132</v>
      </c>
      <c r="G17">
        <f>Quartal2!C28</f>
        <v>0</v>
      </c>
      <c r="H17" t="e">
        <f>Quartal2!E28</f>
        <v>#DIV/0!</v>
      </c>
    </row>
    <row r="18" spans="1:8" x14ac:dyDescent="0.25">
      <c r="A18">
        <f t="shared" si="0"/>
        <v>0</v>
      </c>
      <c r="B18">
        <f>Quartal2!$F$10</f>
        <v>0</v>
      </c>
      <c r="C18">
        <f t="shared" si="1"/>
        <v>1</v>
      </c>
      <c r="D18" s="11">
        <f t="shared" si="2"/>
        <v>2022</v>
      </c>
      <c r="E18" s="11">
        <v>2</v>
      </c>
      <c r="F18" t="str">
        <f>RIGHT(Quartal2!A29,3)</f>
        <v>133</v>
      </c>
      <c r="G18">
        <f>Quartal2!C29</f>
        <v>0</v>
      </c>
      <c r="H18" t="e">
        <f>Quartal2!E29</f>
        <v>#DIV/0!</v>
      </c>
    </row>
    <row r="19" spans="1:8" x14ac:dyDescent="0.25">
      <c r="A19">
        <f t="shared" si="0"/>
        <v>0</v>
      </c>
      <c r="B19">
        <f>Quartal2!$F$10</f>
        <v>0</v>
      </c>
      <c r="C19">
        <f t="shared" si="1"/>
        <v>1</v>
      </c>
      <c r="D19" s="11">
        <f t="shared" si="2"/>
        <v>2022</v>
      </c>
      <c r="E19" s="11">
        <v>2</v>
      </c>
      <c r="F19" t="str">
        <f>RIGHT(Quartal2!A30,3)</f>
        <v>134</v>
      </c>
      <c r="G19">
        <f>Quartal2!C30</f>
        <v>0</v>
      </c>
      <c r="H19" t="e">
        <f>Quartal2!E30</f>
        <v>#DIV/0!</v>
      </c>
    </row>
    <row r="20" spans="1:8" x14ac:dyDescent="0.25">
      <c r="A20">
        <f t="shared" si="0"/>
        <v>0</v>
      </c>
      <c r="B20">
        <f>Quartal2!$F$10</f>
        <v>0</v>
      </c>
      <c r="C20">
        <f t="shared" si="1"/>
        <v>1</v>
      </c>
      <c r="D20" s="11">
        <f t="shared" si="2"/>
        <v>2022</v>
      </c>
      <c r="E20" s="11">
        <v>2</v>
      </c>
      <c r="F20" t="str">
        <f>RIGHT(Quartal2!A31,3)</f>
        <v>135</v>
      </c>
      <c r="G20">
        <f>Quartal2!C31</f>
        <v>0</v>
      </c>
      <c r="H20" t="e">
        <f>Quartal2!E31</f>
        <v>#DIV/0!</v>
      </c>
    </row>
    <row r="21" spans="1:8" x14ac:dyDescent="0.25">
      <c r="A21">
        <f t="shared" si="0"/>
        <v>0</v>
      </c>
      <c r="B21">
        <f>Quartal2!$F$10</f>
        <v>0</v>
      </c>
      <c r="C21">
        <f t="shared" si="1"/>
        <v>1</v>
      </c>
      <c r="D21" s="11">
        <f t="shared" si="2"/>
        <v>2022</v>
      </c>
      <c r="E21" s="11">
        <v>2</v>
      </c>
      <c r="F21" t="str">
        <f>RIGHT(Quartal2!A32,3)</f>
        <v>136</v>
      </c>
      <c r="G21">
        <f>Quartal2!C32</f>
        <v>0</v>
      </c>
      <c r="H21" t="e">
        <f>Quartal2!E32</f>
        <v>#DIV/0!</v>
      </c>
    </row>
    <row r="22" spans="1:8" x14ac:dyDescent="0.25">
      <c r="A22">
        <f t="shared" si="0"/>
        <v>0</v>
      </c>
      <c r="B22">
        <f>Quartal2!$F$10</f>
        <v>0</v>
      </c>
      <c r="C22">
        <f t="shared" si="1"/>
        <v>1</v>
      </c>
      <c r="D22" s="11">
        <f t="shared" si="2"/>
        <v>2022</v>
      </c>
      <c r="E22" s="11">
        <v>2</v>
      </c>
      <c r="F22" t="str">
        <f>RIGHT(Quartal2!A33,3)</f>
        <v>143</v>
      </c>
      <c r="G22">
        <f>Quartal2!C33</f>
        <v>0</v>
      </c>
      <c r="H22" t="e">
        <f>Quartal2!E33</f>
        <v>#DIV/0!</v>
      </c>
    </row>
    <row r="23" spans="1:8" x14ac:dyDescent="0.25">
      <c r="A23">
        <f t="shared" si="0"/>
        <v>0</v>
      </c>
      <c r="B23">
        <f>Quartal2!$F$10</f>
        <v>0</v>
      </c>
      <c r="C23">
        <f t="shared" si="1"/>
        <v>1</v>
      </c>
      <c r="D23" s="11">
        <f t="shared" si="2"/>
        <v>2022</v>
      </c>
      <c r="E23" s="11">
        <v>2</v>
      </c>
      <c r="F23" t="str">
        <f>RIGHT(Quartal2!A34,3)</f>
        <v>144</v>
      </c>
      <c r="G23">
        <f>Quartal2!C34</f>
        <v>0</v>
      </c>
      <c r="H23" t="e">
        <f>Quartal2!E34</f>
        <v>#DIV/0!</v>
      </c>
    </row>
    <row r="24" spans="1:8" x14ac:dyDescent="0.25">
      <c r="A24">
        <f t="shared" si="0"/>
        <v>0</v>
      </c>
      <c r="B24">
        <f>Quartal2!$F$10</f>
        <v>0</v>
      </c>
      <c r="C24">
        <f t="shared" si="1"/>
        <v>1</v>
      </c>
      <c r="D24" s="11">
        <f t="shared" si="2"/>
        <v>2022</v>
      </c>
      <c r="E24" s="11">
        <v>2</v>
      </c>
      <c r="F24" t="str">
        <f>RIGHT(Quartal2!A35,3)</f>
        <v>145</v>
      </c>
      <c r="G24">
        <f>Quartal2!C35</f>
        <v>0</v>
      </c>
      <c r="H24" t="e">
        <f>Quartal2!E35</f>
        <v>#DIV/0!</v>
      </c>
    </row>
    <row r="25" spans="1:8" x14ac:dyDescent="0.25">
      <c r="A25">
        <f t="shared" si="0"/>
        <v>0</v>
      </c>
      <c r="B25">
        <f>Quartal2!$F$10</f>
        <v>0</v>
      </c>
      <c r="C25">
        <f t="shared" si="1"/>
        <v>1</v>
      </c>
      <c r="D25" s="11">
        <f t="shared" si="2"/>
        <v>2022</v>
      </c>
      <c r="E25" s="11">
        <v>2</v>
      </c>
      <c r="F25" t="str">
        <f>RIGHT(Quartal2!A36,3)</f>
        <v>153</v>
      </c>
      <c r="G25">
        <f>Quartal2!C36</f>
        <v>0</v>
      </c>
      <c r="H25" t="e">
        <f>Quartal2!E36</f>
        <v>#DIV/0!</v>
      </c>
    </row>
    <row r="26" spans="1:8" x14ac:dyDescent="0.25">
      <c r="A26">
        <f t="shared" si="0"/>
        <v>0</v>
      </c>
      <c r="B26">
        <f>Quartal2!$F$10</f>
        <v>0</v>
      </c>
      <c r="C26">
        <f t="shared" si="1"/>
        <v>1</v>
      </c>
      <c r="D26" s="11">
        <f t="shared" si="2"/>
        <v>2022</v>
      </c>
      <c r="E26" s="11">
        <v>2</v>
      </c>
      <c r="F26" t="str">
        <f>RIGHT(Quartal2!A37,3)</f>
        <v>154</v>
      </c>
      <c r="G26">
        <f>Quartal2!C37</f>
        <v>0</v>
      </c>
      <c r="H26" t="e">
        <f>Quartal2!E37</f>
        <v>#DIV/0!</v>
      </c>
    </row>
    <row r="27" spans="1:8" x14ac:dyDescent="0.25">
      <c r="A27">
        <f t="shared" si="0"/>
        <v>0</v>
      </c>
      <c r="B27">
        <f>Quartal2!$F$10</f>
        <v>0</v>
      </c>
      <c r="C27">
        <f t="shared" si="1"/>
        <v>1</v>
      </c>
      <c r="D27" s="11">
        <f t="shared" si="2"/>
        <v>2022</v>
      </c>
      <c r="E27" s="11">
        <v>2</v>
      </c>
      <c r="F27" t="str">
        <f>RIGHT(Quartal2!A38,3)</f>
        <v>155</v>
      </c>
      <c r="G27">
        <f>Quartal2!C38</f>
        <v>0</v>
      </c>
      <c r="H27" t="e">
        <f>Quartal2!E38</f>
        <v>#DIV/0!</v>
      </c>
    </row>
    <row r="28" spans="1:8" x14ac:dyDescent="0.25">
      <c r="A28">
        <f t="shared" si="0"/>
        <v>0</v>
      </c>
      <c r="B28">
        <f>Quartal2!$F$10</f>
        <v>0</v>
      </c>
      <c r="C28">
        <f t="shared" si="1"/>
        <v>1</v>
      </c>
      <c r="D28" s="11">
        <f t="shared" si="2"/>
        <v>2022</v>
      </c>
      <c r="E28" s="11">
        <v>2</v>
      </c>
      <c r="F28" t="str">
        <f>RIGHT(Quartal2!A39,3)</f>
        <v>160</v>
      </c>
      <c r="G28">
        <f>Quartal2!C39</f>
        <v>0</v>
      </c>
      <c r="H28" t="e">
        <f>Quartal2!E39</f>
        <v>#DIV/0!</v>
      </c>
    </row>
    <row r="29" spans="1:8" x14ac:dyDescent="0.25">
      <c r="A29">
        <f t="shared" si="0"/>
        <v>0</v>
      </c>
      <c r="B29">
        <f>Quartal2!$F$10</f>
        <v>0</v>
      </c>
      <c r="C29">
        <f t="shared" si="1"/>
        <v>1</v>
      </c>
      <c r="D29" s="11">
        <f t="shared" si="2"/>
        <v>2022</v>
      </c>
      <c r="E29" s="11">
        <v>2</v>
      </c>
      <c r="F29" t="str">
        <f>RIGHT(Quartal2!A40,3)</f>
        <v>161</v>
      </c>
      <c r="G29">
        <f>Quartal2!C40</f>
        <v>0</v>
      </c>
      <c r="H29" t="e">
        <f>Quartal2!E40</f>
        <v>#DIV/0!</v>
      </c>
    </row>
    <row r="30" spans="1:8" x14ac:dyDescent="0.25">
      <c r="A30">
        <f t="shared" si="0"/>
        <v>0</v>
      </c>
      <c r="B30">
        <f>Quartal2!$F$10</f>
        <v>0</v>
      </c>
      <c r="C30">
        <f t="shared" si="1"/>
        <v>1</v>
      </c>
      <c r="D30" s="11">
        <f t="shared" si="2"/>
        <v>2022</v>
      </c>
      <c r="E30" s="11">
        <v>2</v>
      </c>
      <c r="F30" t="str">
        <f>RIGHT(Quartal2!A41,3)</f>
        <v>162</v>
      </c>
      <c r="G30">
        <f>Quartal2!C41</f>
        <v>0</v>
      </c>
      <c r="H30" t="e">
        <f>Quartal2!E41</f>
        <v>#DIV/0!</v>
      </c>
    </row>
    <row r="31" spans="1:8" x14ac:dyDescent="0.25">
      <c r="A31">
        <f t="shared" si="0"/>
        <v>0</v>
      </c>
      <c r="B31">
        <f>Quartal2!$F$10</f>
        <v>0</v>
      </c>
      <c r="C31">
        <f t="shared" si="1"/>
        <v>1</v>
      </c>
      <c r="D31" s="11">
        <f t="shared" si="2"/>
        <v>2022</v>
      </c>
      <c r="E31" s="11">
        <v>2</v>
      </c>
      <c r="F31" t="str">
        <f>RIGHT(Quartal2!A42,3)</f>
        <v>163</v>
      </c>
      <c r="G31">
        <f>Quartal2!C42</f>
        <v>0</v>
      </c>
      <c r="H31" t="e">
        <f>Quartal2!E42</f>
        <v>#DIV/0!</v>
      </c>
    </row>
    <row r="32" spans="1:8" x14ac:dyDescent="0.25">
      <c r="A32">
        <f t="shared" si="0"/>
        <v>0</v>
      </c>
      <c r="B32">
        <f>Quartal2!$F$10</f>
        <v>0</v>
      </c>
      <c r="C32">
        <f t="shared" si="1"/>
        <v>1</v>
      </c>
      <c r="D32" s="11">
        <f t="shared" si="2"/>
        <v>2022</v>
      </c>
      <c r="E32" s="11">
        <v>2</v>
      </c>
      <c r="F32" t="str">
        <f>RIGHT(Quartal2!A43,3)</f>
        <v>164</v>
      </c>
      <c r="G32">
        <f>Quartal2!C43</f>
        <v>0</v>
      </c>
      <c r="H32" t="e">
        <f>Quartal2!E43</f>
        <v>#DIV/0!</v>
      </c>
    </row>
    <row r="33" spans="1:8" x14ac:dyDescent="0.25">
      <c r="A33">
        <f t="shared" si="0"/>
        <v>0</v>
      </c>
      <c r="B33">
        <f>Quartal2!$F$10</f>
        <v>0</v>
      </c>
      <c r="C33">
        <f t="shared" si="1"/>
        <v>1</v>
      </c>
      <c r="D33" s="11">
        <f t="shared" si="2"/>
        <v>2022</v>
      </c>
      <c r="E33" s="11">
        <v>2</v>
      </c>
      <c r="F33" t="str">
        <f>RIGHT(Quartal2!A44,3)</f>
        <v>165</v>
      </c>
      <c r="G33">
        <f>Quartal2!C44</f>
        <v>0</v>
      </c>
      <c r="H33" t="e">
        <f>Quartal2!E44</f>
        <v>#DIV/0!</v>
      </c>
    </row>
    <row r="34" spans="1:8" x14ac:dyDescent="0.25">
      <c r="A34">
        <f t="shared" si="0"/>
        <v>0</v>
      </c>
      <c r="B34">
        <f>Quartal2!$F$10</f>
        <v>0</v>
      </c>
      <c r="C34">
        <f t="shared" si="1"/>
        <v>1</v>
      </c>
      <c r="D34" s="11">
        <f t="shared" si="2"/>
        <v>2022</v>
      </c>
      <c r="E34" s="11">
        <v>2</v>
      </c>
      <c r="F34" t="str">
        <f>RIGHT(Quartal2!A45,3)</f>
        <v>166</v>
      </c>
      <c r="G34">
        <f>Quartal2!C45</f>
        <v>0</v>
      </c>
      <c r="H34" t="e">
        <f>Quartal2!E45</f>
        <v>#DIV/0!</v>
      </c>
    </row>
    <row r="35" spans="1:8" x14ac:dyDescent="0.25">
      <c r="A35">
        <f t="shared" si="0"/>
        <v>0</v>
      </c>
      <c r="B35">
        <f>Quartal2!$F$10</f>
        <v>0</v>
      </c>
      <c r="C35">
        <f t="shared" si="1"/>
        <v>1</v>
      </c>
      <c r="D35" s="11">
        <f t="shared" si="2"/>
        <v>2022</v>
      </c>
      <c r="E35" s="11">
        <v>2</v>
      </c>
      <c r="F35" t="str">
        <f>RIGHT(Quartal2!A46,3)</f>
        <v>170</v>
      </c>
      <c r="G35">
        <f>Quartal2!C46</f>
        <v>0</v>
      </c>
      <c r="H35" t="e">
        <f>Quartal2!E46</f>
        <v>#DIV/0!</v>
      </c>
    </row>
    <row r="36" spans="1:8" x14ac:dyDescent="0.25">
      <c r="A36">
        <f t="shared" si="0"/>
        <v>0</v>
      </c>
      <c r="B36">
        <f>Quartal2!$F$10</f>
        <v>0</v>
      </c>
      <c r="C36">
        <f t="shared" si="1"/>
        <v>1</v>
      </c>
      <c r="D36" s="11">
        <f t="shared" si="2"/>
        <v>2022</v>
      </c>
      <c r="E36" s="11">
        <v>2</v>
      </c>
      <c r="F36" t="str">
        <f>RIGHT(Quartal2!A47,3)</f>
        <v>171</v>
      </c>
      <c r="G36">
        <f>Quartal2!C47</f>
        <v>0</v>
      </c>
      <c r="H36" t="e">
        <f>Quartal2!E47</f>
        <v>#DIV/0!</v>
      </c>
    </row>
    <row r="37" spans="1:8" x14ac:dyDescent="0.25">
      <c r="A37">
        <f t="shared" si="0"/>
        <v>0</v>
      </c>
      <c r="B37">
        <f>Quartal2!$F$10</f>
        <v>0</v>
      </c>
      <c r="C37">
        <f t="shared" si="1"/>
        <v>1</v>
      </c>
      <c r="D37" s="11">
        <f t="shared" si="2"/>
        <v>2022</v>
      </c>
      <c r="E37" s="11">
        <v>2</v>
      </c>
      <c r="F37" t="str">
        <f>RIGHT(Quartal2!A48,3)</f>
        <v>172</v>
      </c>
      <c r="G37">
        <f>Quartal2!C48</f>
        <v>0</v>
      </c>
      <c r="H37" t="e">
        <f>Quartal2!E48</f>
        <v>#DIV/0!</v>
      </c>
    </row>
    <row r="38" spans="1:8" x14ac:dyDescent="0.25">
      <c r="A38">
        <f t="shared" si="0"/>
        <v>0</v>
      </c>
      <c r="B38">
        <f>Quartal2!$F$10</f>
        <v>0</v>
      </c>
      <c r="C38">
        <f t="shared" si="1"/>
        <v>1</v>
      </c>
      <c r="D38" s="11">
        <f t="shared" si="2"/>
        <v>2022</v>
      </c>
      <c r="E38" s="11">
        <v>2</v>
      </c>
      <c r="F38" t="str">
        <f>RIGHT(Quartal2!A49,3)</f>
        <v>173</v>
      </c>
      <c r="G38">
        <f>Quartal2!C49</f>
        <v>0</v>
      </c>
      <c r="H38" t="e">
        <f>Quartal2!E49</f>
        <v>#DIV/0!</v>
      </c>
    </row>
    <row r="39" spans="1:8" x14ac:dyDescent="0.25">
      <c r="A39">
        <f t="shared" si="0"/>
        <v>0</v>
      </c>
      <c r="B39">
        <f>Quartal2!$F$10</f>
        <v>0</v>
      </c>
      <c r="C39">
        <f t="shared" si="1"/>
        <v>1</v>
      </c>
      <c r="D39" s="11">
        <f t="shared" si="2"/>
        <v>2022</v>
      </c>
      <c r="E39" s="11">
        <v>2</v>
      </c>
      <c r="F39" t="str">
        <f>RIGHT(Quartal2!A50,3)</f>
        <v>180</v>
      </c>
      <c r="G39">
        <f>Quartal2!C50</f>
        <v>0</v>
      </c>
      <c r="H39" t="e">
        <f>Quartal2!E50</f>
        <v>#DIV/0!</v>
      </c>
    </row>
    <row r="40" spans="1:8" x14ac:dyDescent="0.25">
      <c r="A40">
        <f t="shared" si="0"/>
        <v>0</v>
      </c>
      <c r="B40">
        <f>Quartal2!$F$10</f>
        <v>0</v>
      </c>
      <c r="C40">
        <f t="shared" si="1"/>
        <v>1</v>
      </c>
      <c r="D40" s="11">
        <f t="shared" si="2"/>
        <v>2022</v>
      </c>
      <c r="E40" s="11">
        <v>2</v>
      </c>
      <c r="F40" t="str">
        <f>RIGHT(Quartal2!A51,3)</f>
        <v>190</v>
      </c>
      <c r="G40">
        <f>Quartal2!C51</f>
        <v>0</v>
      </c>
      <c r="H40" t="e">
        <f>Quartal2!E51</f>
        <v>#DIV/0!</v>
      </c>
    </row>
    <row r="41" spans="1:8" x14ac:dyDescent="0.25">
      <c r="A41">
        <f t="shared" si="0"/>
        <v>0</v>
      </c>
      <c r="B41">
        <f>Quartal2!$F$10</f>
        <v>0</v>
      </c>
      <c r="C41">
        <f t="shared" si="1"/>
        <v>1</v>
      </c>
      <c r="D41" s="11">
        <f t="shared" si="2"/>
        <v>2022</v>
      </c>
      <c r="E41" s="11">
        <v>2</v>
      </c>
      <c r="F41" t="str">
        <f>RIGHT(Quartal2!A52,3)</f>
        <v>209</v>
      </c>
      <c r="G41">
        <f>Quartal2!C52</f>
        <v>0</v>
      </c>
      <c r="H41" t="e">
        <f>Quartal2!E52</f>
        <v>#DIV/0!</v>
      </c>
    </row>
    <row r="42" spans="1:8" x14ac:dyDescent="0.25">
      <c r="A42">
        <f t="shared" si="0"/>
        <v>0</v>
      </c>
      <c r="B42">
        <f>Quartal2!$F$10</f>
        <v>0</v>
      </c>
      <c r="C42">
        <f t="shared" si="1"/>
        <v>1</v>
      </c>
      <c r="D42" s="11">
        <f t="shared" si="2"/>
        <v>2022</v>
      </c>
      <c r="E42" s="11">
        <v>2</v>
      </c>
      <c r="F42" t="str">
        <f>RIGHT(Quartal2!A53,3)</f>
        <v>210</v>
      </c>
      <c r="G42">
        <f>Quartal2!C53</f>
        <v>0</v>
      </c>
      <c r="H42" t="e">
        <f>Quartal2!E53</f>
        <v>#DIV/0!</v>
      </c>
    </row>
    <row r="43" spans="1:8" x14ac:dyDescent="0.25">
      <c r="A43">
        <f t="shared" si="0"/>
        <v>0</v>
      </c>
      <c r="B43">
        <f>Quartal2!$F$10</f>
        <v>0</v>
      </c>
      <c r="C43">
        <f t="shared" si="1"/>
        <v>1</v>
      </c>
      <c r="D43" s="11">
        <f t="shared" si="2"/>
        <v>2022</v>
      </c>
      <c r="E43" s="11">
        <v>2</v>
      </c>
      <c r="F43" t="str">
        <f>RIGHT(Quartal2!A54,3)</f>
        <v>211</v>
      </c>
      <c r="G43">
        <f>Quartal2!C54</f>
        <v>0</v>
      </c>
      <c r="H43" t="e">
        <f>Quartal2!E54</f>
        <v>#DIV/0!</v>
      </c>
    </row>
    <row r="44" spans="1:8" x14ac:dyDescent="0.25">
      <c r="A44">
        <f t="shared" si="0"/>
        <v>0</v>
      </c>
      <c r="B44">
        <f>Quartal2!$F$10</f>
        <v>0</v>
      </c>
      <c r="C44">
        <f t="shared" si="1"/>
        <v>1</v>
      </c>
      <c r="D44" s="11">
        <f t="shared" si="2"/>
        <v>2022</v>
      </c>
      <c r="E44" s="11">
        <v>2</v>
      </c>
      <c r="F44" t="str">
        <f>RIGHT(Quartal2!A55,3)</f>
        <v>212</v>
      </c>
      <c r="G44">
        <f>Quartal2!C55</f>
        <v>0</v>
      </c>
      <c r="H44" t="e">
        <f>Quartal2!E55</f>
        <v>#DIV/0!</v>
      </c>
    </row>
    <row r="45" spans="1:8" x14ac:dyDescent="0.25">
      <c r="A45">
        <f t="shared" si="0"/>
        <v>0</v>
      </c>
      <c r="B45">
        <f>Quartal2!$F$10</f>
        <v>0</v>
      </c>
      <c r="C45">
        <f t="shared" si="1"/>
        <v>1</v>
      </c>
      <c r="D45" s="11">
        <f t="shared" si="2"/>
        <v>2022</v>
      </c>
      <c r="E45" s="11">
        <v>2</v>
      </c>
      <c r="F45" t="str">
        <f>RIGHT(Quartal2!A56,3)</f>
        <v>213</v>
      </c>
      <c r="G45">
        <f>Quartal2!C56</f>
        <v>0</v>
      </c>
      <c r="H45" t="e">
        <f>Quartal2!E56</f>
        <v>#DIV/0!</v>
      </c>
    </row>
    <row r="46" spans="1:8" x14ac:dyDescent="0.25">
      <c r="A46">
        <f t="shared" si="0"/>
        <v>0</v>
      </c>
      <c r="B46">
        <f>Quartal2!$F$10</f>
        <v>0</v>
      </c>
      <c r="C46">
        <f t="shared" si="1"/>
        <v>1</v>
      </c>
      <c r="D46" s="11">
        <f t="shared" si="2"/>
        <v>2022</v>
      </c>
      <c r="E46" s="11">
        <v>2</v>
      </c>
      <c r="F46" t="str">
        <f>RIGHT(Quartal2!A57,3)</f>
        <v>214</v>
      </c>
      <c r="G46">
        <f>Quartal2!C57</f>
        <v>0</v>
      </c>
      <c r="H46" t="e">
        <f>Quartal2!E57</f>
        <v>#DIV/0!</v>
      </c>
    </row>
    <row r="47" spans="1:8" x14ac:dyDescent="0.25">
      <c r="A47">
        <f t="shared" si="0"/>
        <v>0</v>
      </c>
      <c r="B47">
        <f>Quartal2!$F$10</f>
        <v>0</v>
      </c>
      <c r="C47">
        <f t="shared" si="1"/>
        <v>1</v>
      </c>
      <c r="D47" s="11">
        <f t="shared" si="2"/>
        <v>2022</v>
      </c>
      <c r="E47" s="11">
        <v>2</v>
      </c>
      <c r="F47" t="str">
        <f>RIGHT(Quartal2!A58,3)</f>
        <v>215</v>
      </c>
      <c r="G47">
        <f>Quartal2!C58</f>
        <v>0</v>
      </c>
      <c r="H47" t="e">
        <f>Quartal2!E58</f>
        <v>#DIV/0!</v>
      </c>
    </row>
    <row r="48" spans="1:8" x14ac:dyDescent="0.25">
      <c r="A48">
        <f t="shared" si="0"/>
        <v>0</v>
      </c>
      <c r="B48">
        <f>Quartal2!$F$10</f>
        <v>0</v>
      </c>
      <c r="C48">
        <f t="shared" si="1"/>
        <v>1</v>
      </c>
      <c r="D48" s="11">
        <f t="shared" si="2"/>
        <v>2022</v>
      </c>
      <c r="E48" s="11">
        <v>2</v>
      </c>
      <c r="F48" t="str">
        <f>RIGHT(Quartal2!A59,3)</f>
        <v>216</v>
      </c>
      <c r="G48">
        <f>Quartal2!C59</f>
        <v>0</v>
      </c>
      <c r="H48" t="e">
        <f>Quartal2!E59</f>
        <v>#DIV/0!</v>
      </c>
    </row>
    <row r="49" spans="1:8" x14ac:dyDescent="0.25">
      <c r="A49">
        <f t="shared" si="0"/>
        <v>0</v>
      </c>
      <c r="B49">
        <f>Quartal2!$F$10</f>
        <v>0</v>
      </c>
      <c r="C49">
        <f t="shared" si="1"/>
        <v>1</v>
      </c>
      <c r="D49" s="11">
        <f t="shared" si="2"/>
        <v>2022</v>
      </c>
      <c r="E49" s="11">
        <v>2</v>
      </c>
      <c r="F49" t="str">
        <f>RIGHT(Quartal2!A60,3)</f>
        <v>219</v>
      </c>
      <c r="G49">
        <f>Quartal2!C60</f>
        <v>0</v>
      </c>
      <c r="H49" t="e">
        <f>Quartal2!E60</f>
        <v>#DIV/0!</v>
      </c>
    </row>
    <row r="50" spans="1:8" x14ac:dyDescent="0.25">
      <c r="A50">
        <f t="shared" si="0"/>
        <v>0</v>
      </c>
      <c r="B50">
        <f>Quartal2!$F$10</f>
        <v>0</v>
      </c>
      <c r="C50">
        <f t="shared" si="1"/>
        <v>1</v>
      </c>
      <c r="D50" s="11">
        <f t="shared" si="2"/>
        <v>2022</v>
      </c>
      <c r="E50" s="11">
        <v>2</v>
      </c>
      <c r="F50" t="str">
        <f>RIGHT(Quartal2!A61,3)</f>
        <v>230</v>
      </c>
      <c r="G50">
        <f>Quartal2!C61</f>
        <v>0</v>
      </c>
      <c r="H50" t="e">
        <f>Quartal2!E61</f>
        <v>#DIV/0!</v>
      </c>
    </row>
    <row r="51" spans="1:8" x14ac:dyDescent="0.25">
      <c r="A51">
        <f t="shared" si="0"/>
        <v>0</v>
      </c>
      <c r="B51">
        <f>Quartal2!$F$10</f>
        <v>0</v>
      </c>
      <c r="C51">
        <f t="shared" si="1"/>
        <v>1</v>
      </c>
      <c r="D51" s="11">
        <f t="shared" si="2"/>
        <v>2022</v>
      </c>
      <c r="E51" s="11">
        <v>2</v>
      </c>
      <c r="F51" t="str">
        <f>RIGHT(Quartal2!A62,3)</f>
        <v>231</v>
      </c>
      <c r="G51">
        <f>Quartal2!C62</f>
        <v>0</v>
      </c>
      <c r="H51" t="e">
        <f>Quartal2!E62</f>
        <v>#DIV/0!</v>
      </c>
    </row>
    <row r="52" spans="1:8" x14ac:dyDescent="0.25">
      <c r="A52">
        <f t="shared" si="0"/>
        <v>0</v>
      </c>
      <c r="B52">
        <f>Quartal2!$F$10</f>
        <v>0</v>
      </c>
      <c r="C52">
        <f t="shared" si="1"/>
        <v>1</v>
      </c>
      <c r="D52" s="11">
        <f t="shared" si="2"/>
        <v>2022</v>
      </c>
      <c r="E52" s="11">
        <v>2</v>
      </c>
      <c r="F52" t="str">
        <f>RIGHT(Quartal2!A63,3)</f>
        <v>232</v>
      </c>
      <c r="G52">
        <f>Quartal2!C63</f>
        <v>0</v>
      </c>
      <c r="H52" t="e">
        <f>Quartal2!E63</f>
        <v>#DIV/0!</v>
      </c>
    </row>
    <row r="53" spans="1:8" x14ac:dyDescent="0.25">
      <c r="A53">
        <f t="shared" si="0"/>
        <v>0</v>
      </c>
      <c r="B53">
        <f>Quartal2!$F$10</f>
        <v>0</v>
      </c>
      <c r="C53">
        <f t="shared" si="1"/>
        <v>1</v>
      </c>
      <c r="D53" s="11">
        <f t="shared" si="2"/>
        <v>2022</v>
      </c>
      <c r="E53" s="11">
        <v>2</v>
      </c>
      <c r="F53" t="str">
        <f>RIGHT(Quartal2!A64,3)</f>
        <v>233</v>
      </c>
      <c r="G53">
        <f>Quartal2!C64</f>
        <v>0</v>
      </c>
      <c r="H53" t="e">
        <f>Quartal2!E64</f>
        <v>#DIV/0!</v>
      </c>
    </row>
    <row r="54" spans="1:8" x14ac:dyDescent="0.25">
      <c r="A54">
        <f t="shared" si="0"/>
        <v>0</v>
      </c>
      <c r="B54">
        <f>Quartal2!$F$10</f>
        <v>0</v>
      </c>
      <c r="C54">
        <f t="shared" si="1"/>
        <v>1</v>
      </c>
      <c r="D54" s="11">
        <f t="shared" si="2"/>
        <v>2022</v>
      </c>
      <c r="E54" s="11">
        <v>2</v>
      </c>
      <c r="F54" t="str">
        <f>RIGHT(Quartal2!A65,3)</f>
        <v>234</v>
      </c>
      <c r="G54">
        <f>Quartal2!C65</f>
        <v>0</v>
      </c>
      <c r="H54" t="e">
        <f>Quartal2!E65</f>
        <v>#DIV/0!</v>
      </c>
    </row>
    <row r="55" spans="1:8" x14ac:dyDescent="0.25">
      <c r="A55">
        <f t="shared" si="0"/>
        <v>0</v>
      </c>
      <c r="B55">
        <f>Quartal2!$F$10</f>
        <v>0</v>
      </c>
      <c r="C55">
        <f t="shared" si="1"/>
        <v>1</v>
      </c>
      <c r="D55" s="11">
        <f t="shared" si="2"/>
        <v>2022</v>
      </c>
      <c r="E55" s="11">
        <v>2</v>
      </c>
      <c r="F55" t="str">
        <f>RIGHT(Quartal2!A66,3)</f>
        <v>235</v>
      </c>
      <c r="G55">
        <f>Quartal2!C66</f>
        <v>0</v>
      </c>
      <c r="H55" t="e">
        <f>Quartal2!E66</f>
        <v>#DIV/0!</v>
      </c>
    </row>
    <row r="56" spans="1:8" x14ac:dyDescent="0.25">
      <c r="A56">
        <f t="shared" si="0"/>
        <v>0</v>
      </c>
      <c r="B56">
        <f>Quartal2!$F$10</f>
        <v>0</v>
      </c>
      <c r="C56">
        <f t="shared" si="1"/>
        <v>1</v>
      </c>
      <c r="D56" s="11">
        <f t="shared" si="2"/>
        <v>2022</v>
      </c>
      <c r="E56" s="11">
        <v>2</v>
      </c>
      <c r="F56" t="str">
        <f>RIGHT(Quartal2!A67,3)</f>
        <v>236</v>
      </c>
      <c r="G56">
        <f>Quartal2!C67</f>
        <v>0</v>
      </c>
      <c r="H56" t="e">
        <f>Quartal2!E67</f>
        <v>#DIV/0!</v>
      </c>
    </row>
    <row r="57" spans="1:8" x14ac:dyDescent="0.25">
      <c r="A57">
        <f t="shared" si="0"/>
        <v>0</v>
      </c>
      <c r="B57">
        <f>Quartal2!$F$10</f>
        <v>0</v>
      </c>
      <c r="C57">
        <f t="shared" si="1"/>
        <v>1</v>
      </c>
      <c r="D57" s="11">
        <f t="shared" si="2"/>
        <v>2022</v>
      </c>
      <c r="E57" s="11">
        <v>2</v>
      </c>
      <c r="F57" t="str">
        <f>RIGHT(Quartal2!A68,3)</f>
        <v>243</v>
      </c>
      <c r="G57">
        <f>Quartal2!C68</f>
        <v>0</v>
      </c>
      <c r="H57" t="e">
        <f>Quartal2!E68</f>
        <v>#DIV/0!</v>
      </c>
    </row>
    <row r="58" spans="1:8" x14ac:dyDescent="0.25">
      <c r="A58">
        <f t="shared" si="0"/>
        <v>0</v>
      </c>
      <c r="B58">
        <f>Quartal2!$F$10</f>
        <v>0</v>
      </c>
      <c r="C58">
        <f t="shared" si="1"/>
        <v>1</v>
      </c>
      <c r="D58" s="11">
        <f t="shared" si="2"/>
        <v>2022</v>
      </c>
      <c r="E58" s="11">
        <v>2</v>
      </c>
      <c r="F58" t="str">
        <f>RIGHT(Quartal2!A69,3)</f>
        <v>244</v>
      </c>
      <c r="G58">
        <f>Quartal2!C69</f>
        <v>0</v>
      </c>
      <c r="H58" t="e">
        <f>Quartal2!E69</f>
        <v>#DIV/0!</v>
      </c>
    </row>
    <row r="59" spans="1:8" x14ac:dyDescent="0.25">
      <c r="A59">
        <f t="shared" si="0"/>
        <v>0</v>
      </c>
      <c r="B59">
        <f>Quartal2!$F$10</f>
        <v>0</v>
      </c>
      <c r="C59">
        <f t="shared" si="1"/>
        <v>1</v>
      </c>
      <c r="D59" s="11">
        <f t="shared" si="2"/>
        <v>2022</v>
      </c>
      <c r="E59" s="11">
        <v>2</v>
      </c>
      <c r="F59" t="str">
        <f>RIGHT(Quartal2!A70,3)</f>
        <v>245</v>
      </c>
      <c r="G59">
        <f>Quartal2!C70</f>
        <v>0</v>
      </c>
      <c r="H59" t="e">
        <f>Quartal2!E70</f>
        <v>#DIV/0!</v>
      </c>
    </row>
    <row r="60" spans="1:8" x14ac:dyDescent="0.25">
      <c r="A60">
        <f t="shared" si="0"/>
        <v>0</v>
      </c>
      <c r="B60">
        <f>Quartal2!$F$10</f>
        <v>0</v>
      </c>
      <c r="C60">
        <f t="shared" si="1"/>
        <v>1</v>
      </c>
      <c r="D60" s="11">
        <f t="shared" si="2"/>
        <v>2022</v>
      </c>
      <c r="E60" s="11">
        <v>2</v>
      </c>
      <c r="F60" t="str">
        <f>RIGHT(Quartal2!A71,3)</f>
        <v>253</v>
      </c>
      <c r="G60">
        <f>Quartal2!C71</f>
        <v>0</v>
      </c>
      <c r="H60" t="e">
        <f>Quartal2!E71</f>
        <v>#DIV/0!</v>
      </c>
    </row>
    <row r="61" spans="1:8" x14ac:dyDescent="0.25">
      <c r="A61">
        <f t="shared" si="0"/>
        <v>0</v>
      </c>
      <c r="B61">
        <f>Quartal2!$F$10</f>
        <v>0</v>
      </c>
      <c r="C61">
        <f t="shared" si="1"/>
        <v>1</v>
      </c>
      <c r="D61" s="11">
        <f t="shared" si="2"/>
        <v>2022</v>
      </c>
      <c r="E61" s="11">
        <v>2</v>
      </c>
      <c r="F61" t="str">
        <f>RIGHT(Quartal2!A72,3)</f>
        <v>254</v>
      </c>
      <c r="G61">
        <f>Quartal2!C72</f>
        <v>0</v>
      </c>
      <c r="H61" t="e">
        <f>Quartal2!E72</f>
        <v>#DIV/0!</v>
      </c>
    </row>
    <row r="62" spans="1:8" x14ac:dyDescent="0.25">
      <c r="A62">
        <f t="shared" si="0"/>
        <v>0</v>
      </c>
      <c r="B62">
        <f>Quartal2!$F$10</f>
        <v>0</v>
      </c>
      <c r="C62">
        <f t="shared" si="1"/>
        <v>1</v>
      </c>
      <c r="D62" s="11">
        <f t="shared" si="2"/>
        <v>2022</v>
      </c>
      <c r="E62" s="11">
        <v>2</v>
      </c>
      <c r="F62" t="str">
        <f>RIGHT(Quartal2!A73,3)</f>
        <v>255</v>
      </c>
      <c r="G62">
        <f>Quartal2!C73</f>
        <v>0</v>
      </c>
      <c r="H62" t="e">
        <f>Quartal2!E73</f>
        <v>#DIV/0!</v>
      </c>
    </row>
    <row r="63" spans="1:8" x14ac:dyDescent="0.25">
      <c r="A63">
        <f t="shared" si="0"/>
        <v>0</v>
      </c>
      <c r="B63">
        <f>Quartal2!$F$10</f>
        <v>0</v>
      </c>
      <c r="C63">
        <f t="shared" si="1"/>
        <v>1</v>
      </c>
      <c r="D63" s="11">
        <f t="shared" si="2"/>
        <v>2022</v>
      </c>
      <c r="E63" s="11">
        <v>2</v>
      </c>
      <c r="F63" t="str">
        <f>RIGHT(Quartal2!A74,3)</f>
        <v>260</v>
      </c>
      <c r="G63">
        <f>Quartal2!C74</f>
        <v>0</v>
      </c>
      <c r="H63" t="e">
        <f>Quartal2!E74</f>
        <v>#DIV/0!</v>
      </c>
    </row>
    <row r="64" spans="1:8" x14ac:dyDescent="0.25">
      <c r="A64">
        <f t="shared" si="0"/>
        <v>0</v>
      </c>
      <c r="B64">
        <f>Quartal2!$F$10</f>
        <v>0</v>
      </c>
      <c r="C64">
        <f t="shared" si="1"/>
        <v>1</v>
      </c>
      <c r="D64" s="11">
        <f t="shared" si="2"/>
        <v>2022</v>
      </c>
      <c r="E64" s="11">
        <v>2</v>
      </c>
      <c r="F64" t="str">
        <f>RIGHT(Quartal2!A75,3)</f>
        <v>261</v>
      </c>
      <c r="G64">
        <f>Quartal2!C75</f>
        <v>0</v>
      </c>
      <c r="H64" t="e">
        <f>Quartal2!E75</f>
        <v>#DIV/0!</v>
      </c>
    </row>
    <row r="65" spans="1:8" x14ac:dyDescent="0.25">
      <c r="A65">
        <f t="shared" si="0"/>
        <v>0</v>
      </c>
      <c r="B65">
        <f>Quartal2!$F$10</f>
        <v>0</v>
      </c>
      <c r="C65">
        <f t="shared" si="1"/>
        <v>1</v>
      </c>
      <c r="D65" s="11">
        <f t="shared" si="2"/>
        <v>2022</v>
      </c>
      <c r="E65" s="11">
        <v>2</v>
      </c>
      <c r="F65" t="str">
        <f>RIGHT(Quartal2!A76,3)</f>
        <v>262</v>
      </c>
      <c r="G65">
        <f>Quartal2!C76</f>
        <v>0</v>
      </c>
      <c r="H65" t="e">
        <f>Quartal2!E76</f>
        <v>#DIV/0!</v>
      </c>
    </row>
    <row r="66" spans="1:8" x14ac:dyDescent="0.25">
      <c r="A66">
        <f t="shared" si="0"/>
        <v>0</v>
      </c>
      <c r="B66">
        <f>Quartal2!$F$10</f>
        <v>0</v>
      </c>
      <c r="C66">
        <f t="shared" si="1"/>
        <v>1</v>
      </c>
      <c r="D66" s="11">
        <f t="shared" si="2"/>
        <v>2022</v>
      </c>
      <c r="E66" s="11">
        <v>2</v>
      </c>
      <c r="F66" t="str">
        <f>RIGHT(Quartal2!A77,3)</f>
        <v>263</v>
      </c>
      <c r="G66">
        <f>Quartal2!C77</f>
        <v>0</v>
      </c>
      <c r="H66" t="e">
        <f>Quartal2!E77</f>
        <v>#DIV/0!</v>
      </c>
    </row>
    <row r="67" spans="1:8" x14ac:dyDescent="0.25">
      <c r="A67">
        <f t="shared" si="0"/>
        <v>0</v>
      </c>
      <c r="B67">
        <f>Quartal2!$F$10</f>
        <v>0</v>
      </c>
      <c r="C67">
        <f t="shared" si="1"/>
        <v>1</v>
      </c>
      <c r="D67" s="11">
        <f t="shared" si="2"/>
        <v>2022</v>
      </c>
      <c r="E67" s="11">
        <v>2</v>
      </c>
      <c r="F67" t="str">
        <f>RIGHT(Quartal2!A78,3)</f>
        <v>264</v>
      </c>
      <c r="G67">
        <f>Quartal2!C78</f>
        <v>0</v>
      </c>
      <c r="H67" t="e">
        <f>Quartal2!E78</f>
        <v>#DIV/0!</v>
      </c>
    </row>
    <row r="68" spans="1:8" x14ac:dyDescent="0.25">
      <c r="A68">
        <f t="shared" si="0"/>
        <v>0</v>
      </c>
      <c r="B68">
        <f>Quartal2!$F$10</f>
        <v>0</v>
      </c>
      <c r="C68">
        <f t="shared" si="1"/>
        <v>1</v>
      </c>
      <c r="D68" s="11">
        <f t="shared" si="2"/>
        <v>2022</v>
      </c>
      <c r="E68" s="11">
        <v>2</v>
      </c>
      <c r="F68" t="str">
        <f>RIGHT(Quartal2!A79,3)</f>
        <v>265</v>
      </c>
      <c r="G68">
        <f>Quartal2!C79</f>
        <v>0</v>
      </c>
      <c r="H68" t="e">
        <f>Quartal2!E79</f>
        <v>#DIV/0!</v>
      </c>
    </row>
    <row r="69" spans="1:8" x14ac:dyDescent="0.25">
      <c r="A69">
        <f t="shared" si="0"/>
        <v>0</v>
      </c>
      <c r="B69">
        <f>Quartal2!$F$10</f>
        <v>0</v>
      </c>
      <c r="C69">
        <f t="shared" si="1"/>
        <v>1</v>
      </c>
      <c r="D69" s="11">
        <f t="shared" si="2"/>
        <v>2022</v>
      </c>
      <c r="E69" s="11">
        <v>2</v>
      </c>
      <c r="F69" t="str">
        <f>RIGHT(Quartal2!A80,3)</f>
        <v>266</v>
      </c>
      <c r="G69">
        <f>Quartal2!C80</f>
        <v>0</v>
      </c>
      <c r="H69" t="e">
        <f>Quartal2!E80</f>
        <v>#DIV/0!</v>
      </c>
    </row>
    <row r="70" spans="1:8" x14ac:dyDescent="0.25">
      <c r="A70">
        <f t="shared" ref="A70:A133" si="3">$A$2</f>
        <v>0</v>
      </c>
      <c r="B70">
        <f>Quartal2!$F$10</f>
        <v>0</v>
      </c>
      <c r="C70">
        <f t="shared" ref="C70:C133" si="4">$C$2</f>
        <v>1</v>
      </c>
      <c r="D70" s="11">
        <f t="shared" ref="D70:D133" si="5">$D$2</f>
        <v>2022</v>
      </c>
      <c r="E70" s="11">
        <v>2</v>
      </c>
      <c r="F70" t="str">
        <f>RIGHT(Quartal2!A81,3)</f>
        <v>310</v>
      </c>
      <c r="G70">
        <f>Quartal2!C81</f>
        <v>0</v>
      </c>
      <c r="H70" t="e">
        <f>Quartal2!E81</f>
        <v>#DIV/0!</v>
      </c>
    </row>
    <row r="71" spans="1:8" x14ac:dyDescent="0.25">
      <c r="A71">
        <f t="shared" si="3"/>
        <v>0</v>
      </c>
      <c r="B71">
        <f>Quartal2!$F$10</f>
        <v>0</v>
      </c>
      <c r="C71">
        <f t="shared" si="4"/>
        <v>1</v>
      </c>
      <c r="D71" s="11">
        <f t="shared" si="5"/>
        <v>2022</v>
      </c>
      <c r="E71" s="11">
        <v>2</v>
      </c>
      <c r="F71" t="str">
        <f>RIGHT(Quartal2!A82,3)</f>
        <v>311</v>
      </c>
      <c r="G71">
        <f>Quartal2!C82</f>
        <v>0</v>
      </c>
      <c r="H71" t="e">
        <f>Quartal2!E82</f>
        <v>#DIV/0!</v>
      </c>
    </row>
    <row r="72" spans="1:8" x14ac:dyDescent="0.25">
      <c r="A72">
        <f t="shared" si="3"/>
        <v>0</v>
      </c>
      <c r="B72">
        <f>Quartal2!$F$10</f>
        <v>0</v>
      </c>
      <c r="C72">
        <f t="shared" si="4"/>
        <v>1</v>
      </c>
      <c r="D72" s="11">
        <f t="shared" si="5"/>
        <v>2022</v>
      </c>
      <c r="E72" s="11">
        <v>2</v>
      </c>
      <c r="F72" t="str">
        <f>RIGHT(Quartal2!A83,3)</f>
        <v>312</v>
      </c>
      <c r="G72">
        <f>Quartal2!C83</f>
        <v>0</v>
      </c>
      <c r="H72" t="e">
        <f>Quartal2!E83</f>
        <v>#DIV/0!</v>
      </c>
    </row>
    <row r="73" spans="1:8" x14ac:dyDescent="0.25">
      <c r="A73">
        <f t="shared" si="3"/>
        <v>0</v>
      </c>
      <c r="B73">
        <f>Quartal2!$F$10</f>
        <v>0</v>
      </c>
      <c r="C73">
        <f t="shared" si="4"/>
        <v>1</v>
      </c>
      <c r="D73" s="11">
        <f t="shared" si="5"/>
        <v>2022</v>
      </c>
      <c r="E73" s="11">
        <v>2</v>
      </c>
      <c r="F73" t="str">
        <f>RIGHT(Quartal2!A84,3)</f>
        <v>313</v>
      </c>
      <c r="G73">
        <f>Quartal2!C84</f>
        <v>0</v>
      </c>
      <c r="H73" t="e">
        <f>Quartal2!E84</f>
        <v>#DIV/0!</v>
      </c>
    </row>
    <row r="74" spans="1:8" x14ac:dyDescent="0.25">
      <c r="A74">
        <f t="shared" si="3"/>
        <v>0</v>
      </c>
      <c r="B74">
        <f>Quartal2!$F$10</f>
        <v>0</v>
      </c>
      <c r="C74">
        <f t="shared" si="4"/>
        <v>1</v>
      </c>
      <c r="D74" s="11">
        <f t="shared" si="5"/>
        <v>2022</v>
      </c>
      <c r="E74" s="11">
        <v>2</v>
      </c>
      <c r="F74" t="str">
        <f>RIGHT(Quartal2!A85,3)</f>
        <v>314</v>
      </c>
      <c r="G74">
        <f>Quartal2!C85</f>
        <v>0</v>
      </c>
      <c r="H74" t="e">
        <f>Quartal2!E85</f>
        <v>#DIV/0!</v>
      </c>
    </row>
    <row r="75" spans="1:8" x14ac:dyDescent="0.25">
      <c r="A75">
        <f t="shared" si="3"/>
        <v>0</v>
      </c>
      <c r="B75">
        <f>Quartal2!$F$10</f>
        <v>0</v>
      </c>
      <c r="C75">
        <f t="shared" si="4"/>
        <v>1</v>
      </c>
      <c r="D75" s="11">
        <f t="shared" si="5"/>
        <v>2022</v>
      </c>
      <c r="E75" s="11">
        <v>2</v>
      </c>
      <c r="F75" t="str">
        <f>RIGHT(Quartal2!A86,3)</f>
        <v>315</v>
      </c>
      <c r="G75">
        <f>Quartal2!C86</f>
        <v>0</v>
      </c>
      <c r="H75" t="e">
        <f>Quartal2!E86</f>
        <v>#DIV/0!</v>
      </c>
    </row>
    <row r="76" spans="1:8" x14ac:dyDescent="0.25">
      <c r="A76">
        <f t="shared" si="3"/>
        <v>0</v>
      </c>
      <c r="B76">
        <f>Quartal2!$F$10</f>
        <v>0</v>
      </c>
      <c r="C76">
        <f t="shared" si="4"/>
        <v>1</v>
      </c>
      <c r="D76" s="11">
        <f t="shared" si="5"/>
        <v>2022</v>
      </c>
      <c r="E76" s="11">
        <v>2</v>
      </c>
      <c r="F76" t="str">
        <f>RIGHT(Quartal2!A87,3)</f>
        <v>316</v>
      </c>
      <c r="G76">
        <f>Quartal2!C87</f>
        <v>0</v>
      </c>
      <c r="H76" t="e">
        <f>Quartal2!E87</f>
        <v>#DIV/0!</v>
      </c>
    </row>
    <row r="77" spans="1:8" x14ac:dyDescent="0.25">
      <c r="A77">
        <f t="shared" si="3"/>
        <v>0</v>
      </c>
      <c r="B77">
        <f>Quartal2!$F$10</f>
        <v>0</v>
      </c>
      <c r="C77">
        <f t="shared" si="4"/>
        <v>1</v>
      </c>
      <c r="D77" s="11">
        <f t="shared" si="5"/>
        <v>2022</v>
      </c>
      <c r="E77" s="11">
        <v>2</v>
      </c>
      <c r="F77" t="str">
        <f>RIGHT(Quartal2!A88,3)</f>
        <v>317</v>
      </c>
      <c r="G77">
        <f>Quartal2!C88</f>
        <v>0</v>
      </c>
      <c r="H77" t="e">
        <f>Quartal2!E88</f>
        <v>#DIV/0!</v>
      </c>
    </row>
    <row r="78" spans="1:8" x14ac:dyDescent="0.25">
      <c r="A78">
        <f t="shared" si="3"/>
        <v>0</v>
      </c>
      <c r="B78">
        <f>Quartal2!$F$10</f>
        <v>0</v>
      </c>
      <c r="C78">
        <f t="shared" si="4"/>
        <v>1</v>
      </c>
      <c r="D78" s="11">
        <f t="shared" si="5"/>
        <v>2022</v>
      </c>
      <c r="E78" s="11">
        <v>2</v>
      </c>
      <c r="F78" t="str">
        <f>RIGHT(Quartal2!A89,3)</f>
        <v>319</v>
      </c>
      <c r="G78">
        <f>Quartal2!C89</f>
        <v>0</v>
      </c>
      <c r="H78" t="e">
        <f>Quartal2!E89</f>
        <v>#DIV/0!</v>
      </c>
    </row>
    <row r="79" spans="1:8" x14ac:dyDescent="0.25">
      <c r="A79">
        <f t="shared" si="3"/>
        <v>0</v>
      </c>
      <c r="B79">
        <f>Quartal2!$F$10</f>
        <v>0</v>
      </c>
      <c r="C79">
        <f t="shared" si="4"/>
        <v>1</v>
      </c>
      <c r="D79" s="11">
        <f t="shared" si="5"/>
        <v>2022</v>
      </c>
      <c r="E79" s="11">
        <v>2</v>
      </c>
      <c r="F79" t="str">
        <f>RIGHT(Quartal2!A90,3)</f>
        <v>343</v>
      </c>
      <c r="G79">
        <f>Quartal2!C90</f>
        <v>0</v>
      </c>
      <c r="H79" t="e">
        <f>Quartal2!E90</f>
        <v>#DIV/0!</v>
      </c>
    </row>
    <row r="80" spans="1:8" x14ac:dyDescent="0.25">
      <c r="A80">
        <f t="shared" si="3"/>
        <v>0</v>
      </c>
      <c r="B80">
        <f>Quartal2!$F$10</f>
        <v>0</v>
      </c>
      <c r="C80">
        <f t="shared" si="4"/>
        <v>1</v>
      </c>
      <c r="D80" s="11">
        <f t="shared" si="5"/>
        <v>2022</v>
      </c>
      <c r="E80" s="11">
        <v>2</v>
      </c>
      <c r="F80" t="str">
        <f>RIGHT(Quartal2!A91,3)</f>
        <v>344</v>
      </c>
      <c r="G80">
        <f>Quartal2!C91</f>
        <v>0</v>
      </c>
      <c r="H80" t="e">
        <f>Quartal2!E91</f>
        <v>#DIV/0!</v>
      </c>
    </row>
    <row r="81" spans="1:8" x14ac:dyDescent="0.25">
      <c r="A81">
        <f t="shared" si="3"/>
        <v>0</v>
      </c>
      <c r="B81">
        <f>Quartal2!$F$10</f>
        <v>0</v>
      </c>
      <c r="C81">
        <f t="shared" si="4"/>
        <v>1</v>
      </c>
      <c r="D81" s="11">
        <f t="shared" si="5"/>
        <v>2022</v>
      </c>
      <c r="E81" s="11">
        <v>2</v>
      </c>
      <c r="F81" t="str">
        <f>RIGHT(Quartal2!A92,3)</f>
        <v>345</v>
      </c>
      <c r="G81">
        <f>Quartal2!C92</f>
        <v>0</v>
      </c>
      <c r="H81" t="e">
        <f>Quartal2!E92</f>
        <v>#DIV/0!</v>
      </c>
    </row>
    <row r="82" spans="1:8" x14ac:dyDescent="0.25">
      <c r="A82">
        <f t="shared" si="3"/>
        <v>0</v>
      </c>
      <c r="B82">
        <f>Quartal2!$F$10</f>
        <v>0</v>
      </c>
      <c r="C82">
        <f t="shared" si="4"/>
        <v>1</v>
      </c>
      <c r="D82" s="11">
        <f t="shared" si="5"/>
        <v>2022</v>
      </c>
      <c r="E82" s="11">
        <v>2</v>
      </c>
      <c r="F82" t="str">
        <f>RIGHT(Quartal2!A93,3)</f>
        <v>346</v>
      </c>
      <c r="G82">
        <f>Quartal2!C93</f>
        <v>0</v>
      </c>
      <c r="H82" t="e">
        <f>Quartal2!E93</f>
        <v>#DIV/0!</v>
      </c>
    </row>
    <row r="83" spans="1:8" x14ac:dyDescent="0.25">
      <c r="A83">
        <f t="shared" si="3"/>
        <v>0</v>
      </c>
      <c r="B83">
        <f>Quartal2!$F$10</f>
        <v>0</v>
      </c>
      <c r="C83">
        <f t="shared" si="4"/>
        <v>1</v>
      </c>
      <c r="D83" s="11">
        <f t="shared" si="5"/>
        <v>2022</v>
      </c>
      <c r="E83" s="11">
        <v>2</v>
      </c>
      <c r="F83" t="str">
        <f>RIGHT(Quartal2!A94,3)</f>
        <v>353</v>
      </c>
      <c r="G83">
        <f>Quartal2!C94</f>
        <v>0</v>
      </c>
      <c r="H83" t="e">
        <f>Quartal2!E94</f>
        <v>#DIV/0!</v>
      </c>
    </row>
    <row r="84" spans="1:8" x14ac:dyDescent="0.25">
      <c r="A84">
        <f t="shared" si="3"/>
        <v>0</v>
      </c>
      <c r="B84">
        <f>Quartal2!$F$10</f>
        <v>0</v>
      </c>
      <c r="C84">
        <f t="shared" si="4"/>
        <v>1</v>
      </c>
      <c r="D84" s="11">
        <f t="shared" si="5"/>
        <v>2022</v>
      </c>
      <c r="E84" s="11">
        <v>2</v>
      </c>
      <c r="F84" t="str">
        <f>RIGHT(Quartal2!A95,3)</f>
        <v>354</v>
      </c>
      <c r="G84">
        <f>Quartal2!C95</f>
        <v>0</v>
      </c>
      <c r="H84" t="e">
        <f>Quartal2!E95</f>
        <v>#DIV/0!</v>
      </c>
    </row>
    <row r="85" spans="1:8" x14ac:dyDescent="0.25">
      <c r="A85">
        <f t="shared" si="3"/>
        <v>0</v>
      </c>
      <c r="B85">
        <f>Quartal2!$F$10</f>
        <v>0</v>
      </c>
      <c r="C85">
        <f t="shared" si="4"/>
        <v>1</v>
      </c>
      <c r="D85" s="11">
        <f t="shared" si="5"/>
        <v>2022</v>
      </c>
      <c r="E85" s="11">
        <v>2</v>
      </c>
      <c r="F85" t="str">
        <f>RIGHT(Quartal2!A96,3)</f>
        <v>355</v>
      </c>
      <c r="G85">
        <f>Quartal2!C96</f>
        <v>0</v>
      </c>
      <c r="H85" t="e">
        <f>Quartal2!E96</f>
        <v>#DIV/0!</v>
      </c>
    </row>
    <row r="86" spans="1:8" x14ac:dyDescent="0.25">
      <c r="A86">
        <f t="shared" si="3"/>
        <v>0</v>
      </c>
      <c r="B86">
        <f>Quartal2!$F$10</f>
        <v>0</v>
      </c>
      <c r="C86">
        <f t="shared" si="4"/>
        <v>1</v>
      </c>
      <c r="D86" s="11">
        <f t="shared" si="5"/>
        <v>2022</v>
      </c>
      <c r="E86" s="11">
        <v>2</v>
      </c>
      <c r="F86" t="str">
        <f>RIGHT(Quartal2!A97,3)</f>
        <v>356</v>
      </c>
      <c r="G86">
        <f>Quartal2!C97</f>
        <v>0</v>
      </c>
      <c r="H86" t="e">
        <f>Quartal2!E97</f>
        <v>#DIV/0!</v>
      </c>
    </row>
    <row r="87" spans="1:8" x14ac:dyDescent="0.25">
      <c r="A87">
        <f t="shared" si="3"/>
        <v>0</v>
      </c>
      <c r="B87">
        <f>Quartal2!$F$10</f>
        <v>0</v>
      </c>
      <c r="C87">
        <f t="shared" si="4"/>
        <v>1</v>
      </c>
      <c r="D87" s="11">
        <f t="shared" si="5"/>
        <v>2022</v>
      </c>
      <c r="E87" s="11">
        <v>2</v>
      </c>
      <c r="F87" t="str">
        <f>RIGHT(Quartal2!A98,3)</f>
        <v>360</v>
      </c>
      <c r="G87">
        <f>Quartal2!C98</f>
        <v>0</v>
      </c>
      <c r="H87" t="e">
        <f>Quartal2!E98</f>
        <v>#DIV/0!</v>
      </c>
    </row>
    <row r="88" spans="1:8" x14ac:dyDescent="0.25">
      <c r="A88">
        <f t="shared" si="3"/>
        <v>0</v>
      </c>
      <c r="B88">
        <f>Quartal2!$F$10</f>
        <v>0</v>
      </c>
      <c r="C88">
        <f t="shared" si="4"/>
        <v>1</v>
      </c>
      <c r="D88" s="11">
        <f t="shared" si="5"/>
        <v>2022</v>
      </c>
      <c r="E88" s="11">
        <v>2</v>
      </c>
      <c r="F88" t="str">
        <f>RIGHT(Quartal2!A99,3)</f>
        <v>361</v>
      </c>
      <c r="G88">
        <f>Quartal2!C99</f>
        <v>0</v>
      </c>
      <c r="H88" t="e">
        <f>Quartal2!E99</f>
        <v>#DIV/0!</v>
      </c>
    </row>
    <row r="89" spans="1:8" x14ac:dyDescent="0.25">
      <c r="A89">
        <f t="shared" si="3"/>
        <v>0</v>
      </c>
      <c r="B89">
        <f>Quartal2!$F$10</f>
        <v>0</v>
      </c>
      <c r="C89">
        <f t="shared" si="4"/>
        <v>1</v>
      </c>
      <c r="D89" s="11">
        <f t="shared" si="5"/>
        <v>2022</v>
      </c>
      <c r="E89" s="11">
        <v>2</v>
      </c>
      <c r="F89" t="str">
        <f>RIGHT(Quartal2!A100,3)</f>
        <v>362</v>
      </c>
      <c r="G89">
        <f>Quartal2!C100</f>
        <v>0</v>
      </c>
      <c r="H89" t="e">
        <f>Quartal2!E100</f>
        <v>#DIV/0!</v>
      </c>
    </row>
    <row r="90" spans="1:8" x14ac:dyDescent="0.25">
      <c r="A90">
        <f t="shared" si="3"/>
        <v>0</v>
      </c>
      <c r="B90">
        <f>Quartal2!$F$10</f>
        <v>0</v>
      </c>
      <c r="C90">
        <f t="shared" si="4"/>
        <v>1</v>
      </c>
      <c r="D90" s="11">
        <f t="shared" si="5"/>
        <v>2022</v>
      </c>
      <c r="E90" s="11">
        <v>2</v>
      </c>
      <c r="F90" t="str">
        <f>RIGHT(Quartal2!A101,3)</f>
        <v>363</v>
      </c>
      <c r="G90">
        <f>Quartal2!C101</f>
        <v>0</v>
      </c>
      <c r="H90" t="e">
        <f>Quartal2!E101</f>
        <v>#DIV/0!</v>
      </c>
    </row>
    <row r="91" spans="1:8" x14ac:dyDescent="0.25">
      <c r="A91">
        <f t="shared" si="3"/>
        <v>0</v>
      </c>
      <c r="B91">
        <f>Quartal2!$F$10</f>
        <v>0</v>
      </c>
      <c r="C91">
        <f t="shared" si="4"/>
        <v>1</v>
      </c>
      <c r="D91" s="11">
        <f t="shared" si="5"/>
        <v>2022</v>
      </c>
      <c r="E91" s="11">
        <v>2</v>
      </c>
      <c r="F91" t="str">
        <f>RIGHT(Quartal2!A102,3)</f>
        <v>364</v>
      </c>
      <c r="G91">
        <f>Quartal2!C102</f>
        <v>0</v>
      </c>
      <c r="H91" t="e">
        <f>Quartal2!E102</f>
        <v>#DIV/0!</v>
      </c>
    </row>
    <row r="92" spans="1:8" x14ac:dyDescent="0.25">
      <c r="A92">
        <f t="shared" si="3"/>
        <v>0</v>
      </c>
      <c r="B92">
        <f>Quartal2!$F$10</f>
        <v>0</v>
      </c>
      <c r="C92">
        <f t="shared" si="4"/>
        <v>1</v>
      </c>
      <c r="D92" s="11">
        <f t="shared" si="5"/>
        <v>2022</v>
      </c>
      <c r="E92" s="11">
        <v>2</v>
      </c>
      <c r="F92" t="str">
        <f>RIGHT(Quartal2!A103,3)</f>
        <v>365</v>
      </c>
      <c r="G92">
        <f>Quartal2!C103</f>
        <v>0</v>
      </c>
      <c r="H92" t="e">
        <f>Quartal2!E103</f>
        <v>#DIV/0!</v>
      </c>
    </row>
    <row r="93" spans="1:8" x14ac:dyDescent="0.25">
      <c r="A93">
        <f t="shared" si="3"/>
        <v>0</v>
      </c>
      <c r="B93">
        <f>Quartal2!$F$10</f>
        <v>0</v>
      </c>
      <c r="C93">
        <f t="shared" si="4"/>
        <v>1</v>
      </c>
      <c r="D93" s="11">
        <f t="shared" si="5"/>
        <v>2022</v>
      </c>
      <c r="E93" s="11">
        <v>2</v>
      </c>
      <c r="F93" t="str">
        <f>RIGHT(Quartal2!A104,3)</f>
        <v>366</v>
      </c>
      <c r="G93">
        <f>Quartal2!C104</f>
        <v>0</v>
      </c>
      <c r="H93" t="e">
        <f>Quartal2!E104</f>
        <v>#DIV/0!</v>
      </c>
    </row>
    <row r="94" spans="1:8" x14ac:dyDescent="0.25">
      <c r="A94">
        <f t="shared" si="3"/>
        <v>0</v>
      </c>
      <c r="B94">
        <f>Quartal2!$F$10</f>
        <v>0</v>
      </c>
      <c r="C94">
        <f t="shared" si="4"/>
        <v>1</v>
      </c>
      <c r="D94" s="11">
        <f t="shared" si="5"/>
        <v>2022</v>
      </c>
      <c r="E94" s="11">
        <v>2</v>
      </c>
      <c r="F94" t="str">
        <f>RIGHT(Quartal2!A105,3)</f>
        <v>410</v>
      </c>
      <c r="G94">
        <f>Quartal2!C105</f>
        <v>0</v>
      </c>
      <c r="H94" t="e">
        <f>Quartal2!E105</f>
        <v>#DIV/0!</v>
      </c>
    </row>
    <row r="95" spans="1:8" x14ac:dyDescent="0.25">
      <c r="A95">
        <f t="shared" si="3"/>
        <v>0</v>
      </c>
      <c r="B95">
        <f>Quartal2!$F$10</f>
        <v>0</v>
      </c>
      <c r="C95">
        <f t="shared" si="4"/>
        <v>1</v>
      </c>
      <c r="D95" s="11">
        <f t="shared" si="5"/>
        <v>2022</v>
      </c>
      <c r="E95" s="11">
        <v>2</v>
      </c>
      <c r="F95" t="str">
        <f>RIGHT(Quartal2!A106,3)</f>
        <v>411</v>
      </c>
      <c r="G95">
        <f>Quartal2!C106</f>
        <v>0</v>
      </c>
      <c r="H95" t="e">
        <f>Quartal2!E106</f>
        <v>#DIV/0!</v>
      </c>
    </row>
    <row r="96" spans="1:8" x14ac:dyDescent="0.25">
      <c r="A96">
        <f t="shared" si="3"/>
        <v>0</v>
      </c>
      <c r="B96">
        <f>Quartal2!$F$10</f>
        <v>0</v>
      </c>
      <c r="C96">
        <f t="shared" si="4"/>
        <v>1</v>
      </c>
      <c r="D96" s="11">
        <f t="shared" si="5"/>
        <v>2022</v>
      </c>
      <c r="E96" s="11">
        <v>2</v>
      </c>
      <c r="F96" t="str">
        <f>RIGHT(Quartal2!A107,3)</f>
        <v>412</v>
      </c>
      <c r="G96">
        <f>Quartal2!C107</f>
        <v>0</v>
      </c>
      <c r="H96" t="e">
        <f>Quartal2!E107</f>
        <v>#DIV/0!</v>
      </c>
    </row>
    <row r="97" spans="1:8" x14ac:dyDescent="0.25">
      <c r="A97">
        <f t="shared" si="3"/>
        <v>0</v>
      </c>
      <c r="B97">
        <f>Quartal2!$F$10</f>
        <v>0</v>
      </c>
      <c r="C97">
        <f t="shared" si="4"/>
        <v>1</v>
      </c>
      <c r="D97" s="11">
        <f t="shared" si="5"/>
        <v>2022</v>
      </c>
      <c r="E97" s="11">
        <v>2</v>
      </c>
      <c r="F97" t="str">
        <f>RIGHT(Quartal2!A108,3)</f>
        <v>413</v>
      </c>
      <c r="G97">
        <f>Quartal2!C108</f>
        <v>0</v>
      </c>
      <c r="H97" t="e">
        <f>Quartal2!E108</f>
        <v>#DIV/0!</v>
      </c>
    </row>
    <row r="98" spans="1:8" x14ac:dyDescent="0.25">
      <c r="A98">
        <f t="shared" si="3"/>
        <v>0</v>
      </c>
      <c r="B98">
        <f>Quartal2!$F$10</f>
        <v>0</v>
      </c>
      <c r="C98">
        <f t="shared" si="4"/>
        <v>1</v>
      </c>
      <c r="D98" s="11">
        <f t="shared" si="5"/>
        <v>2022</v>
      </c>
      <c r="E98" s="11">
        <v>2</v>
      </c>
      <c r="F98" t="str">
        <f>RIGHT(Quartal2!A109,3)</f>
        <v>414</v>
      </c>
      <c r="G98">
        <f>Quartal2!C109</f>
        <v>0</v>
      </c>
      <c r="H98" t="e">
        <f>Quartal2!E109</f>
        <v>#DIV/0!</v>
      </c>
    </row>
    <row r="99" spans="1:8" x14ac:dyDescent="0.25">
      <c r="A99">
        <f t="shared" si="3"/>
        <v>0</v>
      </c>
      <c r="B99">
        <f>Quartal2!$F$10</f>
        <v>0</v>
      </c>
      <c r="C99">
        <f t="shared" si="4"/>
        <v>1</v>
      </c>
      <c r="D99" s="11">
        <f t="shared" si="5"/>
        <v>2022</v>
      </c>
      <c r="E99" s="11">
        <v>2</v>
      </c>
      <c r="F99" t="str">
        <f>RIGHT(Quartal2!A110,3)</f>
        <v>415</v>
      </c>
      <c r="G99">
        <f>Quartal2!C110</f>
        <v>0</v>
      </c>
      <c r="H99" t="e">
        <f>Quartal2!E110</f>
        <v>#DIV/0!</v>
      </c>
    </row>
    <row r="100" spans="1:8" x14ac:dyDescent="0.25">
      <c r="A100">
        <f t="shared" si="3"/>
        <v>0</v>
      </c>
      <c r="B100">
        <f>Quartal2!$F$10</f>
        <v>0</v>
      </c>
      <c r="C100">
        <f t="shared" si="4"/>
        <v>1</v>
      </c>
      <c r="D100" s="11">
        <f t="shared" si="5"/>
        <v>2022</v>
      </c>
      <c r="E100" s="11">
        <v>2</v>
      </c>
      <c r="F100" t="str">
        <f>RIGHT(Quartal2!A111,3)</f>
        <v>416</v>
      </c>
      <c r="G100">
        <f>Quartal2!C111</f>
        <v>0</v>
      </c>
      <c r="H100" t="e">
        <f>Quartal2!E111</f>
        <v>#DIV/0!</v>
      </c>
    </row>
    <row r="101" spans="1:8" x14ac:dyDescent="0.25">
      <c r="A101">
        <f t="shared" si="3"/>
        <v>0</v>
      </c>
      <c r="B101">
        <f>Quartal2!$F$10</f>
        <v>0</v>
      </c>
      <c r="C101">
        <f t="shared" si="4"/>
        <v>1</v>
      </c>
      <c r="D101" s="11">
        <f t="shared" si="5"/>
        <v>2022</v>
      </c>
      <c r="E101" s="11">
        <v>2</v>
      </c>
      <c r="F101" t="str">
        <f>RIGHT(Quartal2!A112,3)</f>
        <v>417</v>
      </c>
      <c r="G101">
        <f>Quartal2!C112</f>
        <v>0</v>
      </c>
      <c r="H101" t="e">
        <f>Quartal2!E112</f>
        <v>#DIV/0!</v>
      </c>
    </row>
    <row r="102" spans="1:8" x14ac:dyDescent="0.25">
      <c r="A102">
        <f t="shared" si="3"/>
        <v>0</v>
      </c>
      <c r="B102">
        <f>Quartal2!$F$10</f>
        <v>0</v>
      </c>
      <c r="C102">
        <f t="shared" si="4"/>
        <v>1</v>
      </c>
      <c r="D102" s="11">
        <f t="shared" si="5"/>
        <v>2022</v>
      </c>
      <c r="E102" s="11">
        <v>2</v>
      </c>
      <c r="F102" t="str">
        <f>RIGHT(Quartal2!A113,3)</f>
        <v>419</v>
      </c>
      <c r="G102">
        <f>Quartal2!C113</f>
        <v>0</v>
      </c>
      <c r="H102" t="e">
        <f>Quartal2!E113</f>
        <v>#DIV/0!</v>
      </c>
    </row>
    <row r="103" spans="1:8" x14ac:dyDescent="0.25">
      <c r="A103">
        <f t="shared" si="3"/>
        <v>0</v>
      </c>
      <c r="B103">
        <f>Quartal2!$F$10</f>
        <v>0</v>
      </c>
      <c r="C103">
        <f t="shared" si="4"/>
        <v>1</v>
      </c>
      <c r="D103" s="11">
        <f t="shared" si="5"/>
        <v>2022</v>
      </c>
      <c r="E103" s="11">
        <v>2</v>
      </c>
      <c r="F103" t="str">
        <f>RIGHT(Quartal2!A114,3)</f>
        <v>443</v>
      </c>
      <c r="G103">
        <f>Quartal2!C114</f>
        <v>0</v>
      </c>
      <c r="H103" t="e">
        <f>Quartal2!E114</f>
        <v>#DIV/0!</v>
      </c>
    </row>
    <row r="104" spans="1:8" x14ac:dyDescent="0.25">
      <c r="A104">
        <f t="shared" si="3"/>
        <v>0</v>
      </c>
      <c r="B104">
        <f>Quartal2!$F$10</f>
        <v>0</v>
      </c>
      <c r="C104">
        <f t="shared" si="4"/>
        <v>1</v>
      </c>
      <c r="D104" s="11">
        <f t="shared" si="5"/>
        <v>2022</v>
      </c>
      <c r="E104" s="11">
        <v>2</v>
      </c>
      <c r="F104" t="str">
        <f>RIGHT(Quartal2!A115,3)</f>
        <v>444</v>
      </c>
      <c r="G104">
        <f>Quartal2!C115</f>
        <v>0</v>
      </c>
      <c r="H104" t="e">
        <f>Quartal2!E115</f>
        <v>#DIV/0!</v>
      </c>
    </row>
    <row r="105" spans="1:8" x14ac:dyDescent="0.25">
      <c r="A105">
        <f t="shared" si="3"/>
        <v>0</v>
      </c>
      <c r="B105">
        <f>Quartal2!$F$10</f>
        <v>0</v>
      </c>
      <c r="C105">
        <f t="shared" si="4"/>
        <v>1</v>
      </c>
      <c r="D105" s="11">
        <f t="shared" si="5"/>
        <v>2022</v>
      </c>
      <c r="E105" s="11">
        <v>2</v>
      </c>
      <c r="F105" t="str">
        <f>RIGHT(Quartal2!A116,3)</f>
        <v>445</v>
      </c>
      <c r="G105">
        <f>Quartal2!C116</f>
        <v>0</v>
      </c>
      <c r="H105" t="e">
        <f>Quartal2!E116</f>
        <v>#DIV/0!</v>
      </c>
    </row>
    <row r="106" spans="1:8" x14ac:dyDescent="0.25">
      <c r="A106">
        <f t="shared" si="3"/>
        <v>0</v>
      </c>
      <c r="B106">
        <f>Quartal2!$F$10</f>
        <v>0</v>
      </c>
      <c r="C106">
        <f t="shared" si="4"/>
        <v>1</v>
      </c>
      <c r="D106" s="11">
        <f t="shared" si="5"/>
        <v>2022</v>
      </c>
      <c r="E106" s="11">
        <v>2</v>
      </c>
      <c r="F106" t="str">
        <f>RIGHT(Quartal2!A117,3)</f>
        <v>446</v>
      </c>
      <c r="G106">
        <f>Quartal2!C117</f>
        <v>0</v>
      </c>
      <c r="H106" t="e">
        <f>Quartal2!E117</f>
        <v>#DIV/0!</v>
      </c>
    </row>
    <row r="107" spans="1:8" x14ac:dyDescent="0.25">
      <c r="A107">
        <f t="shared" si="3"/>
        <v>0</v>
      </c>
      <c r="B107">
        <f>Quartal2!$F$10</f>
        <v>0</v>
      </c>
      <c r="C107">
        <f t="shared" si="4"/>
        <v>1</v>
      </c>
      <c r="D107" s="11">
        <f t="shared" si="5"/>
        <v>2022</v>
      </c>
      <c r="E107" s="11">
        <v>2</v>
      </c>
      <c r="F107" t="str">
        <f>RIGHT(Quartal2!A118,3)</f>
        <v>453</v>
      </c>
      <c r="G107">
        <f>Quartal2!C118</f>
        <v>0</v>
      </c>
      <c r="H107" t="e">
        <f>Quartal2!E118</f>
        <v>#DIV/0!</v>
      </c>
    </row>
    <row r="108" spans="1:8" x14ac:dyDescent="0.25">
      <c r="A108">
        <f t="shared" si="3"/>
        <v>0</v>
      </c>
      <c r="B108">
        <f>Quartal2!$F$10</f>
        <v>0</v>
      </c>
      <c r="C108">
        <f t="shared" si="4"/>
        <v>1</v>
      </c>
      <c r="D108" s="11">
        <f t="shared" si="5"/>
        <v>2022</v>
      </c>
      <c r="E108" s="11">
        <v>2</v>
      </c>
      <c r="F108" t="str">
        <f>RIGHT(Quartal2!A119,3)</f>
        <v>454</v>
      </c>
      <c r="G108">
        <f>Quartal2!C119</f>
        <v>0</v>
      </c>
      <c r="H108" t="e">
        <f>Quartal2!E119</f>
        <v>#DIV/0!</v>
      </c>
    </row>
    <row r="109" spans="1:8" x14ac:dyDescent="0.25">
      <c r="A109">
        <f t="shared" si="3"/>
        <v>0</v>
      </c>
      <c r="B109">
        <f>Quartal2!$F$10</f>
        <v>0</v>
      </c>
      <c r="C109">
        <f t="shared" si="4"/>
        <v>1</v>
      </c>
      <c r="D109" s="11">
        <f t="shared" si="5"/>
        <v>2022</v>
      </c>
      <c r="E109" s="11">
        <v>2</v>
      </c>
      <c r="F109" t="str">
        <f>RIGHT(Quartal2!A120,3)</f>
        <v>455</v>
      </c>
      <c r="G109">
        <f>Quartal2!C120</f>
        <v>0</v>
      </c>
      <c r="H109" t="e">
        <f>Quartal2!E120</f>
        <v>#DIV/0!</v>
      </c>
    </row>
    <row r="110" spans="1:8" x14ac:dyDescent="0.25">
      <c r="A110">
        <f t="shared" si="3"/>
        <v>0</v>
      </c>
      <c r="B110">
        <f>Quartal2!$F$10</f>
        <v>0</v>
      </c>
      <c r="C110">
        <f t="shared" si="4"/>
        <v>1</v>
      </c>
      <c r="D110" s="11">
        <f t="shared" si="5"/>
        <v>2022</v>
      </c>
      <c r="E110" s="11">
        <v>2</v>
      </c>
      <c r="F110" t="str">
        <f>RIGHT(Quartal2!A121,3)</f>
        <v>456</v>
      </c>
      <c r="G110">
        <f>Quartal2!C121</f>
        <v>0</v>
      </c>
      <c r="H110" t="e">
        <f>Quartal2!E121</f>
        <v>#DIV/0!</v>
      </c>
    </row>
    <row r="111" spans="1:8" x14ac:dyDescent="0.25">
      <c r="A111">
        <f t="shared" si="3"/>
        <v>0</v>
      </c>
      <c r="B111">
        <f>Quartal2!$F$10</f>
        <v>0</v>
      </c>
      <c r="C111">
        <f t="shared" si="4"/>
        <v>1</v>
      </c>
      <c r="D111" s="11">
        <f t="shared" si="5"/>
        <v>2022</v>
      </c>
      <c r="E111" s="11">
        <v>2</v>
      </c>
      <c r="F111" t="str">
        <f>RIGHT(Quartal2!A122,3)</f>
        <v>460</v>
      </c>
      <c r="G111">
        <f>Quartal2!C122</f>
        <v>0</v>
      </c>
      <c r="H111" t="e">
        <f>Quartal2!E122</f>
        <v>#DIV/0!</v>
      </c>
    </row>
    <row r="112" spans="1:8" x14ac:dyDescent="0.25">
      <c r="A112">
        <f t="shared" si="3"/>
        <v>0</v>
      </c>
      <c r="B112">
        <f>Quartal2!$F$10</f>
        <v>0</v>
      </c>
      <c r="C112">
        <f t="shared" si="4"/>
        <v>1</v>
      </c>
      <c r="D112" s="11">
        <f t="shared" si="5"/>
        <v>2022</v>
      </c>
      <c r="E112" s="11">
        <v>2</v>
      </c>
      <c r="F112" t="str">
        <f>RIGHT(Quartal2!A123,3)</f>
        <v>461</v>
      </c>
      <c r="G112">
        <f>Quartal2!C123</f>
        <v>0</v>
      </c>
      <c r="H112" t="e">
        <f>Quartal2!E123</f>
        <v>#DIV/0!</v>
      </c>
    </row>
    <row r="113" spans="1:8" x14ac:dyDescent="0.25">
      <c r="A113">
        <f t="shared" si="3"/>
        <v>0</v>
      </c>
      <c r="B113">
        <f>Quartal2!$F$10</f>
        <v>0</v>
      </c>
      <c r="C113">
        <f t="shared" si="4"/>
        <v>1</v>
      </c>
      <c r="D113" s="11">
        <f t="shared" si="5"/>
        <v>2022</v>
      </c>
      <c r="E113" s="11">
        <v>2</v>
      </c>
      <c r="F113" t="str">
        <f>RIGHT(Quartal2!A124,3)</f>
        <v>462</v>
      </c>
      <c r="G113">
        <f>Quartal2!C124</f>
        <v>0</v>
      </c>
      <c r="H113" t="e">
        <f>Quartal2!E124</f>
        <v>#DIV/0!</v>
      </c>
    </row>
    <row r="114" spans="1:8" x14ac:dyDescent="0.25">
      <c r="A114">
        <f t="shared" si="3"/>
        <v>0</v>
      </c>
      <c r="B114">
        <f>Quartal2!$F$10</f>
        <v>0</v>
      </c>
      <c r="C114">
        <f t="shared" si="4"/>
        <v>1</v>
      </c>
      <c r="D114" s="11">
        <f t="shared" si="5"/>
        <v>2022</v>
      </c>
      <c r="E114" s="11">
        <v>2</v>
      </c>
      <c r="F114" t="str">
        <f>RIGHT(Quartal2!A125,3)</f>
        <v>463</v>
      </c>
      <c r="G114">
        <f>Quartal2!C125</f>
        <v>0</v>
      </c>
      <c r="H114" t="e">
        <f>Quartal2!E125</f>
        <v>#DIV/0!</v>
      </c>
    </row>
    <row r="115" spans="1:8" x14ac:dyDescent="0.25">
      <c r="A115">
        <f t="shared" si="3"/>
        <v>0</v>
      </c>
      <c r="B115">
        <f>Quartal2!$F$10</f>
        <v>0</v>
      </c>
      <c r="C115">
        <f t="shared" si="4"/>
        <v>1</v>
      </c>
      <c r="D115" s="11">
        <f t="shared" si="5"/>
        <v>2022</v>
      </c>
      <c r="E115" s="11">
        <v>2</v>
      </c>
      <c r="F115" t="str">
        <f>RIGHT(Quartal2!A126,3)</f>
        <v>464</v>
      </c>
      <c r="G115">
        <f>Quartal2!C126</f>
        <v>0</v>
      </c>
      <c r="H115" t="e">
        <f>Quartal2!E126</f>
        <v>#DIV/0!</v>
      </c>
    </row>
    <row r="116" spans="1:8" x14ac:dyDescent="0.25">
      <c r="A116">
        <f t="shared" si="3"/>
        <v>0</v>
      </c>
      <c r="B116">
        <f>Quartal2!$F$10</f>
        <v>0</v>
      </c>
      <c r="C116">
        <f t="shared" si="4"/>
        <v>1</v>
      </c>
      <c r="D116" s="11">
        <f t="shared" si="5"/>
        <v>2022</v>
      </c>
      <c r="E116" s="11">
        <v>2</v>
      </c>
      <c r="F116" t="str">
        <f>RIGHT(Quartal2!A127,3)</f>
        <v>465</v>
      </c>
      <c r="G116">
        <f>Quartal2!C127</f>
        <v>0</v>
      </c>
      <c r="H116" t="e">
        <f>Quartal2!E127</f>
        <v>#DIV/0!</v>
      </c>
    </row>
    <row r="117" spans="1:8" x14ac:dyDescent="0.25">
      <c r="A117">
        <f t="shared" si="3"/>
        <v>0</v>
      </c>
      <c r="B117">
        <f>Quartal2!$F$10</f>
        <v>0</v>
      </c>
      <c r="C117">
        <f t="shared" si="4"/>
        <v>1</v>
      </c>
      <c r="D117" s="11">
        <f t="shared" si="5"/>
        <v>2022</v>
      </c>
      <c r="E117" s="11">
        <v>2</v>
      </c>
      <c r="F117" t="str">
        <f>RIGHT(Quartal2!A128,3)</f>
        <v>466</v>
      </c>
      <c r="G117">
        <f>Quartal2!C128</f>
        <v>0</v>
      </c>
      <c r="H117" t="e">
        <f>Quartal2!E128</f>
        <v>#DIV/0!</v>
      </c>
    </row>
    <row r="118" spans="1:8" x14ac:dyDescent="0.25">
      <c r="A118">
        <f t="shared" si="3"/>
        <v>0</v>
      </c>
      <c r="B118">
        <f>Quartal2!$F$10</f>
        <v>0</v>
      </c>
      <c r="C118">
        <f t="shared" si="4"/>
        <v>1</v>
      </c>
      <c r="D118" s="11">
        <f t="shared" si="5"/>
        <v>2022</v>
      </c>
      <c r="E118" s="11">
        <v>2</v>
      </c>
      <c r="F118" t="str">
        <f>RIGHT(Quartal2!A129,3)</f>
        <v>510</v>
      </c>
      <c r="G118">
        <f>Quartal2!C129</f>
        <v>0</v>
      </c>
      <c r="H118" t="e">
        <f>Quartal2!E129</f>
        <v>#DIV/0!</v>
      </c>
    </row>
    <row r="119" spans="1:8" x14ac:dyDescent="0.25">
      <c r="A119">
        <f t="shared" si="3"/>
        <v>0</v>
      </c>
      <c r="B119">
        <f>Quartal2!$F$10</f>
        <v>0</v>
      </c>
      <c r="C119">
        <f t="shared" si="4"/>
        <v>1</v>
      </c>
      <c r="D119" s="11">
        <f t="shared" si="5"/>
        <v>2022</v>
      </c>
      <c r="E119" s="11">
        <v>2</v>
      </c>
      <c r="F119" t="str">
        <f>RIGHT(Quartal2!A130,3)</f>
        <v>511</v>
      </c>
      <c r="G119">
        <f>Quartal2!C130</f>
        <v>0</v>
      </c>
      <c r="H119" t="e">
        <f>Quartal2!E130</f>
        <v>#DIV/0!</v>
      </c>
    </row>
    <row r="120" spans="1:8" x14ac:dyDescent="0.25">
      <c r="A120">
        <f t="shared" si="3"/>
        <v>0</v>
      </c>
      <c r="B120">
        <f>Quartal2!$F$10</f>
        <v>0</v>
      </c>
      <c r="C120">
        <f t="shared" si="4"/>
        <v>1</v>
      </c>
      <c r="D120" s="11">
        <f t="shared" si="5"/>
        <v>2022</v>
      </c>
      <c r="E120" s="11">
        <v>2</v>
      </c>
      <c r="F120" t="str">
        <f>RIGHT(Quartal2!A131,3)</f>
        <v>512</v>
      </c>
      <c r="G120">
        <f>Quartal2!C131</f>
        <v>0</v>
      </c>
      <c r="H120" t="e">
        <f>Quartal2!E131</f>
        <v>#DIV/0!</v>
      </c>
    </row>
    <row r="121" spans="1:8" x14ac:dyDescent="0.25">
      <c r="A121">
        <f t="shared" si="3"/>
        <v>0</v>
      </c>
      <c r="B121">
        <f>Quartal2!$F$10</f>
        <v>0</v>
      </c>
      <c r="C121">
        <f t="shared" si="4"/>
        <v>1</v>
      </c>
      <c r="D121" s="11">
        <f t="shared" si="5"/>
        <v>2022</v>
      </c>
      <c r="E121" s="11">
        <v>2</v>
      </c>
      <c r="F121" t="str">
        <f>RIGHT(Quartal2!A132,3)</f>
        <v>513</v>
      </c>
      <c r="G121">
        <f>Quartal2!C132</f>
        <v>0</v>
      </c>
      <c r="H121" t="e">
        <f>Quartal2!E132</f>
        <v>#DIV/0!</v>
      </c>
    </row>
    <row r="122" spans="1:8" x14ac:dyDescent="0.25">
      <c r="A122">
        <f t="shared" si="3"/>
        <v>0</v>
      </c>
      <c r="B122">
        <f>Quartal2!$F$10</f>
        <v>0</v>
      </c>
      <c r="C122">
        <f t="shared" si="4"/>
        <v>1</v>
      </c>
      <c r="D122" s="11">
        <f t="shared" si="5"/>
        <v>2022</v>
      </c>
      <c r="E122" s="11">
        <v>2</v>
      </c>
      <c r="F122" t="str">
        <f>RIGHT(Quartal2!A133,3)</f>
        <v>514</v>
      </c>
      <c r="G122">
        <f>Quartal2!C133</f>
        <v>0</v>
      </c>
      <c r="H122" t="e">
        <f>Quartal2!E133</f>
        <v>#DIV/0!</v>
      </c>
    </row>
    <row r="123" spans="1:8" x14ac:dyDescent="0.25">
      <c r="A123">
        <f t="shared" si="3"/>
        <v>0</v>
      </c>
      <c r="B123">
        <f>Quartal2!$F$10</f>
        <v>0</v>
      </c>
      <c r="C123">
        <f t="shared" si="4"/>
        <v>1</v>
      </c>
      <c r="D123" s="11">
        <f t="shared" si="5"/>
        <v>2022</v>
      </c>
      <c r="E123" s="11">
        <v>2</v>
      </c>
      <c r="F123" t="str">
        <f>RIGHT(Quartal2!A134,3)</f>
        <v>515</v>
      </c>
      <c r="G123">
        <f>Quartal2!C134</f>
        <v>0</v>
      </c>
      <c r="H123" t="e">
        <f>Quartal2!E134</f>
        <v>#DIV/0!</v>
      </c>
    </row>
    <row r="124" spans="1:8" x14ac:dyDescent="0.25">
      <c r="A124">
        <f t="shared" si="3"/>
        <v>0</v>
      </c>
      <c r="B124">
        <f>Quartal2!$F$10</f>
        <v>0</v>
      </c>
      <c r="C124">
        <f t="shared" si="4"/>
        <v>1</v>
      </c>
      <c r="D124" s="11">
        <f t="shared" si="5"/>
        <v>2022</v>
      </c>
      <c r="E124" s="11">
        <v>2</v>
      </c>
      <c r="F124" t="str">
        <f>RIGHT(Quartal2!A135,3)</f>
        <v>516</v>
      </c>
      <c r="G124">
        <f>Quartal2!C135</f>
        <v>0</v>
      </c>
      <c r="H124" t="e">
        <f>Quartal2!E135</f>
        <v>#DIV/0!</v>
      </c>
    </row>
    <row r="125" spans="1:8" x14ac:dyDescent="0.25">
      <c r="A125">
        <f t="shared" si="3"/>
        <v>0</v>
      </c>
      <c r="B125">
        <f>Quartal2!$F$10</f>
        <v>0</v>
      </c>
      <c r="C125">
        <f t="shared" si="4"/>
        <v>1</v>
      </c>
      <c r="D125" s="11">
        <f t="shared" si="5"/>
        <v>2022</v>
      </c>
      <c r="E125" s="11">
        <v>2</v>
      </c>
      <c r="F125" t="str">
        <f>RIGHT(Quartal2!A136,3)</f>
        <v>519</v>
      </c>
      <c r="G125">
        <f>Quartal2!C136</f>
        <v>0</v>
      </c>
      <c r="H125" t="e">
        <f>Quartal2!E136</f>
        <v>#DIV/0!</v>
      </c>
    </row>
    <row r="126" spans="1:8" x14ac:dyDescent="0.25">
      <c r="A126">
        <f t="shared" si="3"/>
        <v>0</v>
      </c>
      <c r="B126">
        <f>Quartal2!$F$10</f>
        <v>0</v>
      </c>
      <c r="C126">
        <f t="shared" si="4"/>
        <v>1</v>
      </c>
      <c r="D126" s="11">
        <f t="shared" si="5"/>
        <v>2022</v>
      </c>
      <c r="E126" s="11">
        <v>2</v>
      </c>
      <c r="F126" t="str">
        <f>RIGHT(Quartal2!A137,3)</f>
        <v>543</v>
      </c>
      <c r="G126">
        <f>Quartal2!C137</f>
        <v>0</v>
      </c>
      <c r="H126" t="e">
        <f>Quartal2!E137</f>
        <v>#DIV/0!</v>
      </c>
    </row>
    <row r="127" spans="1:8" x14ac:dyDescent="0.25">
      <c r="A127">
        <f t="shared" si="3"/>
        <v>0</v>
      </c>
      <c r="B127">
        <f>Quartal2!$F$10</f>
        <v>0</v>
      </c>
      <c r="C127">
        <f t="shared" si="4"/>
        <v>1</v>
      </c>
      <c r="D127" s="11">
        <f t="shared" si="5"/>
        <v>2022</v>
      </c>
      <c r="E127" s="11">
        <v>2</v>
      </c>
      <c r="F127" t="str">
        <f>RIGHT(Quartal2!A138,3)</f>
        <v>544</v>
      </c>
      <c r="G127">
        <f>Quartal2!C138</f>
        <v>0</v>
      </c>
      <c r="H127" t="e">
        <f>Quartal2!E138</f>
        <v>#DIV/0!</v>
      </c>
    </row>
    <row r="128" spans="1:8" x14ac:dyDescent="0.25">
      <c r="A128">
        <f t="shared" si="3"/>
        <v>0</v>
      </c>
      <c r="B128">
        <f>Quartal2!$F$10</f>
        <v>0</v>
      </c>
      <c r="C128">
        <f t="shared" si="4"/>
        <v>1</v>
      </c>
      <c r="D128" s="11">
        <f t="shared" si="5"/>
        <v>2022</v>
      </c>
      <c r="E128" s="11">
        <v>2</v>
      </c>
      <c r="F128" t="str">
        <f>RIGHT(Quartal2!A139,3)</f>
        <v>545</v>
      </c>
      <c r="G128">
        <f>Quartal2!C139</f>
        <v>0</v>
      </c>
      <c r="H128" t="e">
        <f>Quartal2!E139</f>
        <v>#DIV/0!</v>
      </c>
    </row>
    <row r="129" spans="1:8" x14ac:dyDescent="0.25">
      <c r="A129">
        <f t="shared" si="3"/>
        <v>0</v>
      </c>
      <c r="B129">
        <f>Quartal2!$F$10</f>
        <v>0</v>
      </c>
      <c r="C129">
        <f t="shared" si="4"/>
        <v>1</v>
      </c>
      <c r="D129">
        <f t="shared" si="5"/>
        <v>2022</v>
      </c>
      <c r="E129" s="11">
        <v>2</v>
      </c>
      <c r="F129" t="str">
        <f>RIGHT(Quartal2!A140,3)</f>
        <v>546</v>
      </c>
      <c r="G129">
        <f>Quartal2!C140</f>
        <v>0</v>
      </c>
      <c r="H129" t="e">
        <f>Quartal2!E140</f>
        <v>#DIV/0!</v>
      </c>
    </row>
    <row r="130" spans="1:8" x14ac:dyDescent="0.25">
      <c r="A130">
        <f t="shared" si="3"/>
        <v>0</v>
      </c>
      <c r="B130">
        <f>Quartal2!$F$10</f>
        <v>0</v>
      </c>
      <c r="C130">
        <f t="shared" si="4"/>
        <v>1</v>
      </c>
      <c r="D130">
        <f t="shared" si="5"/>
        <v>2022</v>
      </c>
      <c r="E130" s="11">
        <v>2</v>
      </c>
      <c r="F130" t="str">
        <f>RIGHT(Quartal2!A141,3)</f>
        <v>553</v>
      </c>
      <c r="G130">
        <f>Quartal2!C141</f>
        <v>0</v>
      </c>
      <c r="H130" t="e">
        <f>Quartal2!E141</f>
        <v>#DIV/0!</v>
      </c>
    </row>
    <row r="131" spans="1:8" x14ac:dyDescent="0.25">
      <c r="A131">
        <f t="shared" si="3"/>
        <v>0</v>
      </c>
      <c r="B131">
        <f>Quartal2!$F$10</f>
        <v>0</v>
      </c>
      <c r="C131">
        <f t="shared" si="4"/>
        <v>1</v>
      </c>
      <c r="D131">
        <f t="shared" si="5"/>
        <v>2022</v>
      </c>
      <c r="E131" s="11">
        <v>2</v>
      </c>
      <c r="F131" t="str">
        <f>RIGHT(Quartal2!A142,3)</f>
        <v>554</v>
      </c>
      <c r="G131">
        <f>Quartal2!C142</f>
        <v>0</v>
      </c>
      <c r="H131" t="e">
        <f>Quartal2!E142</f>
        <v>#DIV/0!</v>
      </c>
    </row>
    <row r="132" spans="1:8" x14ac:dyDescent="0.25">
      <c r="A132">
        <f t="shared" si="3"/>
        <v>0</v>
      </c>
      <c r="B132">
        <f>Quartal2!$F$10</f>
        <v>0</v>
      </c>
      <c r="C132">
        <f t="shared" si="4"/>
        <v>1</v>
      </c>
      <c r="D132">
        <f t="shared" si="5"/>
        <v>2022</v>
      </c>
      <c r="E132" s="11">
        <v>2</v>
      </c>
      <c r="F132" t="str">
        <f>RIGHT(Quartal2!A143,3)</f>
        <v>555</v>
      </c>
      <c r="G132">
        <f>Quartal2!C143</f>
        <v>0</v>
      </c>
      <c r="H132" t="e">
        <f>Quartal2!E143</f>
        <v>#DIV/0!</v>
      </c>
    </row>
    <row r="133" spans="1:8" x14ac:dyDescent="0.25">
      <c r="A133">
        <f t="shared" si="3"/>
        <v>0</v>
      </c>
      <c r="B133">
        <f>Quartal2!$F$10</f>
        <v>0</v>
      </c>
      <c r="C133">
        <f t="shared" si="4"/>
        <v>1</v>
      </c>
      <c r="D133">
        <f t="shared" si="5"/>
        <v>2022</v>
      </c>
      <c r="E133" s="11">
        <v>2</v>
      </c>
      <c r="F133" t="str">
        <f>RIGHT(Quartal2!A144,3)</f>
        <v>556</v>
      </c>
      <c r="G133">
        <f>Quartal2!C144</f>
        <v>0</v>
      </c>
      <c r="H133" t="e">
        <f>Quartal2!E144</f>
        <v>#DIV/0!</v>
      </c>
    </row>
    <row r="134" spans="1:8" x14ac:dyDescent="0.25">
      <c r="A134">
        <f t="shared" ref="A134:A148" si="6">$A$2</f>
        <v>0</v>
      </c>
      <c r="B134">
        <f>Quartal2!$F$10</f>
        <v>0</v>
      </c>
      <c r="C134">
        <f t="shared" ref="C134:C148" si="7">$C$2</f>
        <v>1</v>
      </c>
      <c r="D134">
        <f t="shared" ref="D134:D148" si="8">$D$2</f>
        <v>2022</v>
      </c>
      <c r="E134" s="11">
        <v>2</v>
      </c>
      <c r="F134" t="str">
        <f>RIGHT(Quartal2!A145,3)</f>
        <v>557</v>
      </c>
      <c r="G134">
        <f>Quartal2!C145</f>
        <v>0</v>
      </c>
      <c r="H134" t="e">
        <f>Quartal2!E145</f>
        <v>#DIV/0!</v>
      </c>
    </row>
    <row r="135" spans="1:8" x14ac:dyDescent="0.25">
      <c r="A135">
        <f t="shared" si="6"/>
        <v>0</v>
      </c>
      <c r="B135">
        <f>Quartal2!$F$10</f>
        <v>0</v>
      </c>
      <c r="C135">
        <f t="shared" si="7"/>
        <v>1</v>
      </c>
      <c r="D135">
        <f t="shared" si="8"/>
        <v>2022</v>
      </c>
      <c r="E135" s="11">
        <v>2</v>
      </c>
      <c r="F135" t="str">
        <f>RIGHT(Quartal2!A146,3)</f>
        <v>558</v>
      </c>
      <c r="G135">
        <f>Quartal2!C146</f>
        <v>0</v>
      </c>
      <c r="H135" t="e">
        <f>Quartal2!E146</f>
        <v>#DIV/0!</v>
      </c>
    </row>
    <row r="136" spans="1:8" x14ac:dyDescent="0.25">
      <c r="A136">
        <f t="shared" si="6"/>
        <v>0</v>
      </c>
      <c r="B136">
        <f>Quartal2!$F$10</f>
        <v>0</v>
      </c>
      <c r="C136">
        <f t="shared" si="7"/>
        <v>1</v>
      </c>
      <c r="D136">
        <f t="shared" si="8"/>
        <v>2022</v>
      </c>
      <c r="E136" s="11">
        <v>2</v>
      </c>
      <c r="F136" t="str">
        <f>RIGHT(Quartal2!A147,3)</f>
        <v>560</v>
      </c>
      <c r="G136">
        <f>Quartal2!C147</f>
        <v>0</v>
      </c>
      <c r="H136" t="e">
        <f>Quartal2!E147</f>
        <v>#DIV/0!</v>
      </c>
    </row>
    <row r="137" spans="1:8" x14ac:dyDescent="0.25">
      <c r="A137">
        <f t="shared" si="6"/>
        <v>0</v>
      </c>
      <c r="B137">
        <f>Quartal2!$F$10</f>
        <v>0</v>
      </c>
      <c r="C137">
        <f t="shared" si="7"/>
        <v>1</v>
      </c>
      <c r="D137">
        <f t="shared" si="8"/>
        <v>2022</v>
      </c>
      <c r="E137" s="11">
        <v>2</v>
      </c>
      <c r="F137" t="str">
        <f>RIGHT(Quartal2!A148,3)</f>
        <v>561</v>
      </c>
      <c r="G137">
        <f>Quartal2!C148</f>
        <v>0</v>
      </c>
      <c r="H137" t="e">
        <f>Quartal2!E148</f>
        <v>#DIV/0!</v>
      </c>
    </row>
    <row r="138" spans="1:8" x14ac:dyDescent="0.25">
      <c r="A138">
        <f t="shared" si="6"/>
        <v>0</v>
      </c>
      <c r="B138">
        <f>Quartal2!$F$10</f>
        <v>0</v>
      </c>
      <c r="C138">
        <f t="shared" si="7"/>
        <v>1</v>
      </c>
      <c r="D138">
        <f t="shared" si="8"/>
        <v>2022</v>
      </c>
      <c r="E138" s="11">
        <v>2</v>
      </c>
      <c r="F138" t="str">
        <f>RIGHT(Quartal2!A149,3)</f>
        <v>562</v>
      </c>
      <c r="G138">
        <f>Quartal2!C149</f>
        <v>0</v>
      </c>
      <c r="H138" t="e">
        <f>Quartal2!E149</f>
        <v>#DIV/0!</v>
      </c>
    </row>
    <row r="139" spans="1:8" x14ac:dyDescent="0.25">
      <c r="A139">
        <f t="shared" si="6"/>
        <v>0</v>
      </c>
      <c r="B139">
        <f>Quartal2!$F$10</f>
        <v>0</v>
      </c>
      <c r="C139">
        <f t="shared" si="7"/>
        <v>1</v>
      </c>
      <c r="D139">
        <f t="shared" si="8"/>
        <v>2022</v>
      </c>
      <c r="E139" s="11">
        <v>2</v>
      </c>
      <c r="F139" t="str">
        <f>RIGHT(Quartal2!A150,3)</f>
        <v>563</v>
      </c>
      <c r="G139">
        <f>Quartal2!C150</f>
        <v>0</v>
      </c>
      <c r="H139" t="e">
        <f>Quartal2!E150</f>
        <v>#DIV/0!</v>
      </c>
    </row>
    <row r="140" spans="1:8" x14ac:dyDescent="0.25">
      <c r="A140">
        <f t="shared" si="6"/>
        <v>0</v>
      </c>
      <c r="B140">
        <f>Quartal2!$F$10</f>
        <v>0</v>
      </c>
      <c r="C140">
        <f t="shared" si="7"/>
        <v>1</v>
      </c>
      <c r="D140">
        <f t="shared" si="8"/>
        <v>2022</v>
      </c>
      <c r="E140" s="11">
        <v>2</v>
      </c>
      <c r="F140" t="str">
        <f>RIGHT(Quartal2!A151,3)</f>
        <v>564</v>
      </c>
      <c r="G140">
        <f>Quartal2!C151</f>
        <v>0</v>
      </c>
      <c r="H140" t="e">
        <f>Quartal2!E151</f>
        <v>#DIV/0!</v>
      </c>
    </row>
    <row r="141" spans="1:8" x14ac:dyDescent="0.25">
      <c r="A141">
        <f t="shared" si="6"/>
        <v>0</v>
      </c>
      <c r="B141">
        <f>Quartal2!$F$10</f>
        <v>0</v>
      </c>
      <c r="C141">
        <f t="shared" si="7"/>
        <v>1</v>
      </c>
      <c r="D141">
        <f t="shared" si="8"/>
        <v>2022</v>
      </c>
      <c r="E141" s="11">
        <v>2</v>
      </c>
      <c r="F141" t="str">
        <f>RIGHT(Quartal2!A152,3)</f>
        <v>565</v>
      </c>
      <c r="G141">
        <f>Quartal2!C152</f>
        <v>0</v>
      </c>
      <c r="H141" t="e">
        <f>Quartal2!E152</f>
        <v>#DIV/0!</v>
      </c>
    </row>
    <row r="142" spans="1:8" x14ac:dyDescent="0.25">
      <c r="A142">
        <f t="shared" si="6"/>
        <v>0</v>
      </c>
      <c r="B142">
        <f>Quartal2!$F$10</f>
        <v>0</v>
      </c>
      <c r="C142">
        <f t="shared" si="7"/>
        <v>1</v>
      </c>
      <c r="D142">
        <f t="shared" si="8"/>
        <v>2022</v>
      </c>
      <c r="E142" s="11">
        <v>2</v>
      </c>
      <c r="F142" t="str">
        <f>RIGHT(Quartal2!A153,3)</f>
        <v>566</v>
      </c>
      <c r="G142">
        <f>Quartal2!C153</f>
        <v>0</v>
      </c>
      <c r="H142" t="e">
        <f>Quartal2!E153</f>
        <v>#DIV/0!</v>
      </c>
    </row>
    <row r="143" spans="1:8" x14ac:dyDescent="0.25">
      <c r="A143">
        <f t="shared" si="6"/>
        <v>0</v>
      </c>
      <c r="B143">
        <f>Quartal2!$F$10</f>
        <v>0</v>
      </c>
      <c r="C143">
        <f t="shared" si="7"/>
        <v>1</v>
      </c>
      <c r="D143">
        <f t="shared" si="8"/>
        <v>2022</v>
      </c>
      <c r="E143" s="11">
        <v>2</v>
      </c>
      <c r="F143" t="str">
        <f>RIGHT(Quartal2!A154,3)</f>
        <v>600</v>
      </c>
      <c r="G143">
        <f>Quartal2!C154</f>
        <v>0</v>
      </c>
      <c r="H143" t="e">
        <f>Quartal2!E154</f>
        <v>#DIV/0!</v>
      </c>
    </row>
    <row r="144" spans="1:8" x14ac:dyDescent="0.25">
      <c r="A144">
        <f t="shared" si="6"/>
        <v>0</v>
      </c>
      <c r="B144">
        <f>Quartal2!$F$10</f>
        <v>0</v>
      </c>
      <c r="C144">
        <f t="shared" si="7"/>
        <v>1</v>
      </c>
      <c r="D144">
        <f t="shared" si="8"/>
        <v>2022</v>
      </c>
      <c r="E144" s="11">
        <v>2</v>
      </c>
      <c r="F144" t="str">
        <f>RIGHT(Quartal2!A155,3)</f>
        <v>609</v>
      </c>
      <c r="G144">
        <f>Quartal2!C155</f>
        <v>0</v>
      </c>
      <c r="H144" t="e">
        <f>Quartal2!E155</f>
        <v>#DIV/0!</v>
      </c>
    </row>
    <row r="145" spans="1:8" x14ac:dyDescent="0.25">
      <c r="A145">
        <f t="shared" si="6"/>
        <v>0</v>
      </c>
      <c r="B145">
        <f>Quartal2!$F$10</f>
        <v>0</v>
      </c>
      <c r="C145">
        <f t="shared" si="7"/>
        <v>1</v>
      </c>
      <c r="D145">
        <f t="shared" si="8"/>
        <v>2022</v>
      </c>
      <c r="E145" s="11">
        <v>2</v>
      </c>
      <c r="F145" t="str">
        <f>RIGHT(Quartal2!A156,3)</f>
        <v>770</v>
      </c>
      <c r="G145">
        <f>Quartal2!C156</f>
        <v>0</v>
      </c>
      <c r="H145" t="e">
        <f>Quartal2!E156</f>
        <v>#DIV/0!</v>
      </c>
    </row>
    <row r="146" spans="1:8" x14ac:dyDescent="0.25">
      <c r="A146">
        <f t="shared" si="6"/>
        <v>0</v>
      </c>
      <c r="B146">
        <f>Quartal2!$F$10</f>
        <v>0</v>
      </c>
      <c r="C146">
        <f t="shared" si="7"/>
        <v>1</v>
      </c>
      <c r="D146">
        <f t="shared" si="8"/>
        <v>2022</v>
      </c>
      <c r="E146" s="11">
        <v>2</v>
      </c>
      <c r="F146" t="str">
        <f>RIGHT(Quartal2!A157,3)</f>
        <v>771</v>
      </c>
      <c r="G146">
        <f>Quartal2!C157</f>
        <v>0</v>
      </c>
      <c r="H146" t="e">
        <f>Quartal2!E157</f>
        <v>#DIV/0!</v>
      </c>
    </row>
    <row r="147" spans="1:8" x14ac:dyDescent="0.25">
      <c r="A147">
        <f t="shared" si="6"/>
        <v>0</v>
      </c>
      <c r="B147">
        <f>Quartal2!$F$10</f>
        <v>0</v>
      </c>
      <c r="C147">
        <f t="shared" si="7"/>
        <v>1</v>
      </c>
      <c r="D147">
        <f t="shared" si="8"/>
        <v>2022</v>
      </c>
      <c r="E147" s="11">
        <v>2</v>
      </c>
      <c r="F147" t="str">
        <f>RIGHT(Quartal2!A158,3)</f>
        <v>772</v>
      </c>
      <c r="G147">
        <f>Quartal2!C158</f>
        <v>0</v>
      </c>
      <c r="H147" t="e">
        <f>Quartal2!E158</f>
        <v>#DIV/0!</v>
      </c>
    </row>
    <row r="148" spans="1:8" x14ac:dyDescent="0.25">
      <c r="A148">
        <f t="shared" si="6"/>
        <v>0</v>
      </c>
      <c r="B148">
        <f>Quartal2!$F$10</f>
        <v>0</v>
      </c>
      <c r="C148">
        <f t="shared" si="7"/>
        <v>1</v>
      </c>
      <c r="D148">
        <f t="shared" si="8"/>
        <v>2022</v>
      </c>
      <c r="E148" s="11">
        <v>2</v>
      </c>
      <c r="F148" t="str">
        <f>RIGHT(Quartal2!A159,3)</f>
        <v>773</v>
      </c>
      <c r="G148">
        <f>Quartal2!C159</f>
        <v>0</v>
      </c>
      <c r="H148" t="e">
        <f>Quartal2!E159</f>
        <v>#DIV/0!</v>
      </c>
    </row>
    <row r="149" spans="1:8" x14ac:dyDescent="0.25">
      <c r="A149">
        <f t="shared" ref="A149" si="9">$A$2</f>
        <v>0</v>
      </c>
      <c r="B149">
        <f>Quartal2!$F$10</f>
        <v>0</v>
      </c>
      <c r="C149">
        <f t="shared" ref="C149" si="10">$C$2</f>
        <v>1</v>
      </c>
      <c r="D149">
        <f t="shared" ref="D149" si="11">$D$2</f>
        <v>2022</v>
      </c>
      <c r="E149">
        <v>2</v>
      </c>
      <c r="F149">
        <v>999</v>
      </c>
      <c r="G149">
        <v>0</v>
      </c>
      <c r="H149">
        <v>0</v>
      </c>
    </row>
    <row r="150" spans="1:8" x14ac:dyDescent="0.25">
      <c r="F150" t="str">
        <f>RIGHT(Quartal2!A161,3)</f>
        <v/>
      </c>
    </row>
    <row r="151" spans="1:8" x14ac:dyDescent="0.25">
      <c r="F151" t="str">
        <f>RIGHT(Quartal2!A162,3)</f>
        <v/>
      </c>
    </row>
    <row r="152" spans="1:8" x14ac:dyDescent="0.25">
      <c r="F152" t="str">
        <f>RIGHT(Quartal2!A163,3)</f>
        <v/>
      </c>
    </row>
    <row r="153" spans="1:8" x14ac:dyDescent="0.25">
      <c r="A153" t="s">
        <v>61</v>
      </c>
      <c r="B153" t="s">
        <v>48</v>
      </c>
      <c r="C153" t="s">
        <v>9</v>
      </c>
      <c r="D153" t="s">
        <v>10</v>
      </c>
      <c r="E153" t="s">
        <v>83</v>
      </c>
      <c r="F153" t="s">
        <v>84</v>
      </c>
      <c r="G153" t="s">
        <v>5</v>
      </c>
      <c r="H153" s="5" t="s">
        <v>66</v>
      </c>
    </row>
    <row r="154" spans="1:8" x14ac:dyDescent="0.25">
      <c r="A154">
        <f t="shared" ref="A154:A159" si="12">$A$2</f>
        <v>0</v>
      </c>
      <c r="B154">
        <f>Quartal2!$F$10</f>
        <v>0</v>
      </c>
      <c r="C154">
        <f t="shared" ref="C154:C159" si="13">$C$2</f>
        <v>1</v>
      </c>
      <c r="D154">
        <f t="shared" ref="D154:D159" si="14">$D$2</f>
        <v>2022</v>
      </c>
      <c r="E154">
        <v>2</v>
      </c>
      <c r="F154" t="s">
        <v>85</v>
      </c>
      <c r="G154" s="3">
        <f>Quartal2!H2</f>
        <v>0</v>
      </c>
      <c r="H154" s="61">
        <f>Quartal2!J2</f>
        <v>0</v>
      </c>
    </row>
    <row r="155" spans="1:8" x14ac:dyDescent="0.25">
      <c r="A155">
        <f t="shared" si="12"/>
        <v>0</v>
      </c>
      <c r="B155">
        <f>Quartal2!$F$10</f>
        <v>0</v>
      </c>
      <c r="C155">
        <f t="shared" si="13"/>
        <v>1</v>
      </c>
      <c r="D155">
        <f t="shared" si="14"/>
        <v>2022</v>
      </c>
      <c r="E155">
        <v>2</v>
      </c>
      <c r="F155" t="s">
        <v>86</v>
      </c>
      <c r="G155">
        <f>Quartal2!H3</f>
        <v>0</v>
      </c>
      <c r="H155" s="61">
        <f>Quartal2!J3</f>
        <v>0</v>
      </c>
    </row>
    <row r="156" spans="1:8" x14ac:dyDescent="0.25">
      <c r="A156">
        <f t="shared" si="12"/>
        <v>0</v>
      </c>
      <c r="B156">
        <f>Quartal2!$F$10</f>
        <v>0</v>
      </c>
      <c r="C156">
        <f t="shared" si="13"/>
        <v>1</v>
      </c>
      <c r="D156">
        <f t="shared" si="14"/>
        <v>2022</v>
      </c>
      <c r="E156">
        <v>2</v>
      </c>
      <c r="F156" t="s">
        <v>87</v>
      </c>
      <c r="G156">
        <f>Quartal2!H4</f>
        <v>0</v>
      </c>
      <c r="H156" s="61">
        <f>Quartal2!J4</f>
        <v>0</v>
      </c>
    </row>
    <row r="157" spans="1:8" x14ac:dyDescent="0.25">
      <c r="A157">
        <f t="shared" si="12"/>
        <v>0</v>
      </c>
      <c r="B157">
        <f>Quartal2!$F$10</f>
        <v>0</v>
      </c>
      <c r="C157">
        <f t="shared" si="13"/>
        <v>1</v>
      </c>
      <c r="D157">
        <f t="shared" si="14"/>
        <v>2022</v>
      </c>
      <c r="E157">
        <v>2</v>
      </c>
      <c r="F157" t="s">
        <v>88</v>
      </c>
      <c r="G157">
        <f>Quartal2!H5</f>
        <v>0</v>
      </c>
      <c r="H157" s="61">
        <f>Quartal2!J5</f>
        <v>0</v>
      </c>
    </row>
    <row r="158" spans="1:8" x14ac:dyDescent="0.25">
      <c r="A158">
        <f t="shared" si="12"/>
        <v>0</v>
      </c>
      <c r="B158">
        <f>Quartal2!$F$10</f>
        <v>0</v>
      </c>
      <c r="C158">
        <f t="shared" si="13"/>
        <v>1</v>
      </c>
      <c r="D158">
        <f t="shared" si="14"/>
        <v>2022</v>
      </c>
      <c r="E158">
        <v>2</v>
      </c>
      <c r="F158" t="s">
        <v>89</v>
      </c>
      <c r="G158">
        <f>Quartal2!H6</f>
        <v>0</v>
      </c>
      <c r="H158" s="61">
        <f>Quartal2!J6</f>
        <v>0</v>
      </c>
    </row>
    <row r="159" spans="1:8" x14ac:dyDescent="0.25">
      <c r="A159">
        <f t="shared" si="12"/>
        <v>0</v>
      </c>
      <c r="B159">
        <f>Quartal2!$F$10</f>
        <v>0</v>
      </c>
      <c r="C159">
        <f t="shared" si="13"/>
        <v>1</v>
      </c>
      <c r="D159">
        <f t="shared" si="14"/>
        <v>2022</v>
      </c>
      <c r="E159">
        <v>2</v>
      </c>
      <c r="F159" t="s">
        <v>90</v>
      </c>
      <c r="G159">
        <f>Quartal2!H7</f>
        <v>0</v>
      </c>
      <c r="H159" s="61">
        <f>Quartal2!J7</f>
        <v>0</v>
      </c>
    </row>
    <row r="160" spans="1:8" x14ac:dyDescent="0.25">
      <c r="F160" t="str">
        <f>RIGHT(Quartal2!A171,3)</f>
        <v/>
      </c>
    </row>
    <row r="161" spans="6:6" x14ac:dyDescent="0.25">
      <c r="F161" t="str">
        <f>RIGHT(Quartal2!A172,3)</f>
        <v/>
      </c>
    </row>
    <row r="162" spans="6:6" x14ac:dyDescent="0.25">
      <c r="F162" t="str">
        <f>RIGHT(Quartal2!A173,3)</f>
        <v/>
      </c>
    </row>
    <row r="163" spans="6:6" x14ac:dyDescent="0.25">
      <c r="F163" t="str">
        <f>RIGHT(Quartal2!A174,3)</f>
        <v/>
      </c>
    </row>
    <row r="164" spans="6:6" x14ac:dyDescent="0.25">
      <c r="F164" t="str">
        <f>RIGHT(Quartal2!A175,3)</f>
        <v/>
      </c>
    </row>
    <row r="165" spans="6:6" x14ac:dyDescent="0.25">
      <c r="F165" t="str">
        <f>RIGHT(Quartal2!A176,3)</f>
        <v/>
      </c>
    </row>
    <row r="166" spans="6:6" x14ac:dyDescent="0.25">
      <c r="F166" t="str">
        <f>RIGHT(Quartal2!A177,3)</f>
        <v/>
      </c>
    </row>
    <row r="167" spans="6:6" x14ac:dyDescent="0.25">
      <c r="F167" t="str">
        <f>RIGHT(Quartal2!A178,3)</f>
        <v/>
      </c>
    </row>
    <row r="168" spans="6:6" x14ac:dyDescent="0.25">
      <c r="F168" t="str">
        <f>RIGHT(Quartal2!A179,3)</f>
        <v/>
      </c>
    </row>
    <row r="169" spans="6:6" x14ac:dyDescent="0.25">
      <c r="F169" t="str">
        <f>RIGHT(Quartal2!A180,3)</f>
        <v/>
      </c>
    </row>
    <row r="170" spans="6:6" x14ac:dyDescent="0.25">
      <c r="F170" t="str">
        <f>RIGHT(Quartal2!A181,3)</f>
        <v/>
      </c>
    </row>
    <row r="171" spans="6:6" x14ac:dyDescent="0.25">
      <c r="F171" t="str">
        <f>RIGHT(Quartal2!A182,3)</f>
        <v/>
      </c>
    </row>
    <row r="172" spans="6:6" x14ac:dyDescent="0.25">
      <c r="F172" t="str">
        <f>RIGHT(Quartal2!A183,3)</f>
        <v/>
      </c>
    </row>
    <row r="173" spans="6:6" x14ac:dyDescent="0.25">
      <c r="F173" t="str">
        <f>RIGHT(Quartal2!A184,3)</f>
        <v/>
      </c>
    </row>
    <row r="174" spans="6:6" x14ac:dyDescent="0.25">
      <c r="F174" t="str">
        <f>RIGHT(Quartal2!A185,3)</f>
        <v/>
      </c>
    </row>
    <row r="175" spans="6:6" x14ac:dyDescent="0.25">
      <c r="F175" t="str">
        <f>RIGHT(Quartal2!A186,3)</f>
        <v/>
      </c>
    </row>
    <row r="176" spans="6:6" x14ac:dyDescent="0.25">
      <c r="F176" t="str">
        <f>RIGHT(Quartal2!A187,3)</f>
        <v/>
      </c>
    </row>
    <row r="177" spans="6:6" x14ac:dyDescent="0.25">
      <c r="F177" t="str">
        <f>RIGHT(Quartal2!A188,3)</f>
        <v/>
      </c>
    </row>
    <row r="178" spans="6:6" x14ac:dyDescent="0.25">
      <c r="F178" t="str">
        <f>RIGHT(Quartal2!A189,3)</f>
        <v/>
      </c>
    </row>
    <row r="179" spans="6:6" x14ac:dyDescent="0.25">
      <c r="F179" t="str">
        <f>RIGHT(Quartal2!A190,3)</f>
        <v/>
      </c>
    </row>
    <row r="180" spans="6:6" x14ac:dyDescent="0.25">
      <c r="F180" t="str">
        <f>RIGHT(Quartal2!A191,3)</f>
        <v/>
      </c>
    </row>
  </sheetData>
  <sheetProtection algorithmName="SHA-512" hashValue="Avc5MlAvyKA1BJfdovJJDWQIDhBkvsL67lFEw32bhcFU8pHQ+7UIX8HVxBMGIlRlsbYeBpcfwAq6lc0A1ZUXiQ==" saltValue="opFqWYoCfqd+syrhPDG0pA==" spinCount="100000" sheet="1" objects="1" scenario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"/>
  <sheetViews>
    <sheetView topLeftCell="A115" workbookViewId="0">
      <selection activeCell="F5" sqref="F5:F149"/>
    </sheetView>
  </sheetViews>
  <sheetFormatPr baseColWidth="10" defaultRowHeight="13.2" x14ac:dyDescent="0.25"/>
  <cols>
    <col min="2" max="5" width="12.88671875" customWidth="1"/>
    <col min="6" max="6" width="11.33203125" customWidth="1"/>
  </cols>
  <sheetData>
    <row r="1" spans="1:10" x14ac:dyDescent="0.25">
      <c r="A1" s="5" t="s">
        <v>63</v>
      </c>
      <c r="B1" s="5" t="s">
        <v>48</v>
      </c>
      <c r="C1" s="5" t="s">
        <v>9</v>
      </c>
      <c r="D1" s="5" t="s">
        <v>10</v>
      </c>
      <c r="E1" s="5" t="s">
        <v>83</v>
      </c>
      <c r="F1" s="5" t="s">
        <v>62</v>
      </c>
      <c r="G1" s="5" t="s">
        <v>3</v>
      </c>
    </row>
    <row r="2" spans="1:10" x14ac:dyDescent="0.25">
      <c r="A2" s="11">
        <f>Quartal3!F9</f>
        <v>0</v>
      </c>
      <c r="B2" s="11">
        <f>Quartal3!F10</f>
        <v>0</v>
      </c>
      <c r="C2" s="11">
        <v>1</v>
      </c>
      <c r="D2" s="11">
        <v>2022</v>
      </c>
      <c r="E2" s="11">
        <v>3</v>
      </c>
      <c r="F2" s="11">
        <f>Quartal3!B10</f>
        <v>0</v>
      </c>
      <c r="G2" s="61">
        <f>Quartal3!F12</f>
        <v>0</v>
      </c>
      <c r="I2" s="3"/>
      <c r="J2" s="3"/>
    </row>
    <row r="4" spans="1:10" x14ac:dyDescent="0.25">
      <c r="A4" s="5" t="s">
        <v>64</v>
      </c>
      <c r="B4" s="5" t="s">
        <v>48</v>
      </c>
      <c r="C4" s="5" t="s">
        <v>9</v>
      </c>
      <c r="D4" s="5" t="s">
        <v>10</v>
      </c>
      <c r="E4" s="5" t="s">
        <v>83</v>
      </c>
      <c r="F4" t="str">
        <f>Quartal1!A14</f>
        <v>Leistungsziffer
nach Anlage 1</v>
      </c>
      <c r="G4" s="5" t="s">
        <v>65</v>
      </c>
      <c r="H4" s="5" t="s">
        <v>66</v>
      </c>
    </row>
    <row r="5" spans="1:10" x14ac:dyDescent="0.25">
      <c r="A5" s="11">
        <f>$A$2</f>
        <v>0</v>
      </c>
      <c r="B5" s="3">
        <f>Quartal3!$F$10</f>
        <v>0</v>
      </c>
      <c r="C5" s="3">
        <f>$C$2</f>
        <v>1</v>
      </c>
      <c r="D5" s="11">
        <f>$D$2</f>
        <v>2022</v>
      </c>
      <c r="E5" s="11">
        <v>3</v>
      </c>
      <c r="F5" t="str">
        <f>RIGHT(Quartal3!A16,3)</f>
        <v>100</v>
      </c>
      <c r="G5" s="11">
        <f>Quartal3!C16</f>
        <v>0</v>
      </c>
      <c r="H5" t="e">
        <f>Quartal3!E16</f>
        <v>#DIV/0!</v>
      </c>
    </row>
    <row r="6" spans="1:10" x14ac:dyDescent="0.25">
      <c r="A6">
        <f t="shared" ref="A6:A69" si="0">$A$2</f>
        <v>0</v>
      </c>
      <c r="B6" s="3">
        <f>Quartal3!$F$10</f>
        <v>0</v>
      </c>
      <c r="C6" s="3">
        <f t="shared" ref="C6:C69" si="1">$C$2</f>
        <v>1</v>
      </c>
      <c r="D6" s="11">
        <f t="shared" ref="D6:D69" si="2">$D$2</f>
        <v>2022</v>
      </c>
      <c r="E6" s="11">
        <v>3</v>
      </c>
      <c r="F6" t="str">
        <f>RIGHT(Quartal3!A17,3)</f>
        <v>109</v>
      </c>
      <c r="G6">
        <f>Quartal3!C17</f>
        <v>0</v>
      </c>
      <c r="H6" t="e">
        <f>Quartal3!E17</f>
        <v>#DIV/0!</v>
      </c>
    </row>
    <row r="7" spans="1:10" x14ac:dyDescent="0.25">
      <c r="A7">
        <f t="shared" si="0"/>
        <v>0</v>
      </c>
      <c r="B7" s="3">
        <f>Quartal3!$F$10</f>
        <v>0</v>
      </c>
      <c r="C7" s="3">
        <f t="shared" si="1"/>
        <v>1</v>
      </c>
      <c r="D7" s="11">
        <f t="shared" si="2"/>
        <v>2022</v>
      </c>
      <c r="E7" s="11">
        <v>3</v>
      </c>
      <c r="F7" t="str">
        <f>RIGHT(Quartal3!A18,3)</f>
        <v>110</v>
      </c>
      <c r="G7">
        <f>Quartal3!C18</f>
        <v>0</v>
      </c>
      <c r="H7" t="e">
        <f>Quartal3!E18</f>
        <v>#DIV/0!</v>
      </c>
    </row>
    <row r="8" spans="1:10" x14ac:dyDescent="0.25">
      <c r="A8">
        <f t="shared" si="0"/>
        <v>0</v>
      </c>
      <c r="B8">
        <f>Quartal3!$F$10</f>
        <v>0</v>
      </c>
      <c r="C8">
        <f t="shared" si="1"/>
        <v>1</v>
      </c>
      <c r="D8" s="11">
        <f t="shared" si="2"/>
        <v>2022</v>
      </c>
      <c r="E8" s="11">
        <v>3</v>
      </c>
      <c r="F8" t="str">
        <f>RIGHT(Quartal3!A19,3)</f>
        <v>111</v>
      </c>
      <c r="G8">
        <f>Quartal3!C19</f>
        <v>0</v>
      </c>
      <c r="H8" t="e">
        <f>Quartal3!E19</f>
        <v>#DIV/0!</v>
      </c>
    </row>
    <row r="9" spans="1:10" x14ac:dyDescent="0.25">
      <c r="A9">
        <f t="shared" si="0"/>
        <v>0</v>
      </c>
      <c r="B9">
        <f>Quartal3!$F$10</f>
        <v>0</v>
      </c>
      <c r="C9">
        <f t="shared" si="1"/>
        <v>1</v>
      </c>
      <c r="D9" s="11">
        <f t="shared" si="2"/>
        <v>2022</v>
      </c>
      <c r="E9" s="11">
        <v>3</v>
      </c>
      <c r="F9" t="str">
        <f>RIGHT(Quartal3!A20,3)</f>
        <v>112</v>
      </c>
      <c r="G9">
        <f>Quartal3!C20</f>
        <v>0</v>
      </c>
      <c r="H9" t="e">
        <f>Quartal3!E20</f>
        <v>#DIV/0!</v>
      </c>
    </row>
    <row r="10" spans="1:10" x14ac:dyDescent="0.25">
      <c r="A10">
        <f t="shared" si="0"/>
        <v>0</v>
      </c>
      <c r="B10">
        <f>Quartal3!$F$10</f>
        <v>0</v>
      </c>
      <c r="C10">
        <f t="shared" si="1"/>
        <v>1</v>
      </c>
      <c r="D10" s="11">
        <f t="shared" si="2"/>
        <v>2022</v>
      </c>
      <c r="E10" s="11">
        <v>3</v>
      </c>
      <c r="F10" t="str">
        <f>RIGHT(Quartal3!A21,3)</f>
        <v>113</v>
      </c>
      <c r="G10">
        <f>Quartal3!C21</f>
        <v>0</v>
      </c>
      <c r="H10" t="e">
        <f>Quartal3!E21</f>
        <v>#DIV/0!</v>
      </c>
    </row>
    <row r="11" spans="1:10" x14ac:dyDescent="0.25">
      <c r="A11">
        <f t="shared" si="0"/>
        <v>0</v>
      </c>
      <c r="B11">
        <f>Quartal3!$F$10</f>
        <v>0</v>
      </c>
      <c r="C11">
        <f t="shared" si="1"/>
        <v>1</v>
      </c>
      <c r="D11" s="11">
        <f t="shared" si="2"/>
        <v>2022</v>
      </c>
      <c r="E11" s="11">
        <v>3</v>
      </c>
      <c r="F11" t="str">
        <f>RIGHT(Quartal3!A22,3)</f>
        <v>114</v>
      </c>
      <c r="G11">
        <f>Quartal3!C22</f>
        <v>0</v>
      </c>
      <c r="H11" t="e">
        <f>Quartal3!E22</f>
        <v>#DIV/0!</v>
      </c>
    </row>
    <row r="12" spans="1:10" x14ac:dyDescent="0.25">
      <c r="A12">
        <f t="shared" si="0"/>
        <v>0</v>
      </c>
      <c r="B12">
        <f>Quartal3!$F$10</f>
        <v>0</v>
      </c>
      <c r="C12">
        <f t="shared" si="1"/>
        <v>1</v>
      </c>
      <c r="D12" s="11">
        <f t="shared" si="2"/>
        <v>2022</v>
      </c>
      <c r="E12" s="11">
        <v>3</v>
      </c>
      <c r="F12" t="str">
        <f>RIGHT(Quartal3!A23,3)</f>
        <v>115</v>
      </c>
      <c r="G12">
        <f>Quartal3!C23</f>
        <v>0</v>
      </c>
      <c r="H12" t="e">
        <f>Quartal3!E23</f>
        <v>#DIV/0!</v>
      </c>
    </row>
    <row r="13" spans="1:10" x14ac:dyDescent="0.25">
      <c r="A13">
        <f t="shared" si="0"/>
        <v>0</v>
      </c>
      <c r="B13" s="3">
        <f>Quartal3!$F$10</f>
        <v>0</v>
      </c>
      <c r="C13" s="3">
        <f t="shared" si="1"/>
        <v>1</v>
      </c>
      <c r="D13" s="11">
        <f t="shared" si="2"/>
        <v>2022</v>
      </c>
      <c r="E13" s="11">
        <v>3</v>
      </c>
      <c r="F13" t="str">
        <f>RIGHT(Quartal3!A24,3)</f>
        <v>116</v>
      </c>
      <c r="G13">
        <f>Quartal3!C24</f>
        <v>0</v>
      </c>
      <c r="H13" t="e">
        <f>Quartal3!E24</f>
        <v>#DIV/0!</v>
      </c>
    </row>
    <row r="14" spans="1:10" x14ac:dyDescent="0.25">
      <c r="A14">
        <f t="shared" si="0"/>
        <v>0</v>
      </c>
      <c r="B14">
        <f>Quartal3!$F$10</f>
        <v>0</v>
      </c>
      <c r="C14">
        <f t="shared" si="1"/>
        <v>1</v>
      </c>
      <c r="D14" s="11">
        <f t="shared" si="2"/>
        <v>2022</v>
      </c>
      <c r="E14" s="11">
        <v>3</v>
      </c>
      <c r="F14" t="str">
        <f>RIGHT(Quartal3!A25,3)</f>
        <v>119</v>
      </c>
      <c r="G14">
        <f>Quartal3!C25</f>
        <v>0</v>
      </c>
      <c r="H14" t="e">
        <f>Quartal3!E25</f>
        <v>#DIV/0!</v>
      </c>
    </row>
    <row r="15" spans="1:10" x14ac:dyDescent="0.25">
      <c r="A15">
        <f t="shared" si="0"/>
        <v>0</v>
      </c>
      <c r="B15">
        <f>Quartal3!$F$10</f>
        <v>0</v>
      </c>
      <c r="C15">
        <f t="shared" si="1"/>
        <v>1</v>
      </c>
      <c r="D15" s="11">
        <f t="shared" si="2"/>
        <v>2022</v>
      </c>
      <c r="E15" s="11">
        <v>3</v>
      </c>
      <c r="F15" t="str">
        <f>RIGHT(Quartal3!A26,3)</f>
        <v>130</v>
      </c>
      <c r="G15">
        <f>Quartal3!C26</f>
        <v>0</v>
      </c>
      <c r="H15" t="e">
        <f>Quartal3!E26</f>
        <v>#DIV/0!</v>
      </c>
    </row>
    <row r="16" spans="1:10" x14ac:dyDescent="0.25">
      <c r="A16">
        <f t="shared" si="0"/>
        <v>0</v>
      </c>
      <c r="B16">
        <f>Quartal3!$F$10</f>
        <v>0</v>
      </c>
      <c r="C16">
        <f t="shared" si="1"/>
        <v>1</v>
      </c>
      <c r="D16" s="11">
        <f t="shared" si="2"/>
        <v>2022</v>
      </c>
      <c r="E16" s="11">
        <v>3</v>
      </c>
      <c r="F16" t="str">
        <f>RIGHT(Quartal3!A27,3)</f>
        <v>131</v>
      </c>
      <c r="G16">
        <f>Quartal3!C27</f>
        <v>0</v>
      </c>
      <c r="H16" t="e">
        <f>Quartal3!E27</f>
        <v>#DIV/0!</v>
      </c>
    </row>
    <row r="17" spans="1:8" x14ac:dyDescent="0.25">
      <c r="A17">
        <f t="shared" si="0"/>
        <v>0</v>
      </c>
      <c r="B17">
        <f>Quartal3!$F$10</f>
        <v>0</v>
      </c>
      <c r="C17">
        <f t="shared" si="1"/>
        <v>1</v>
      </c>
      <c r="D17" s="11">
        <f t="shared" si="2"/>
        <v>2022</v>
      </c>
      <c r="E17" s="11">
        <v>3</v>
      </c>
      <c r="F17" t="str">
        <f>RIGHT(Quartal3!A28,3)</f>
        <v>132</v>
      </c>
      <c r="G17">
        <f>Quartal3!C28</f>
        <v>0</v>
      </c>
      <c r="H17" t="e">
        <f>Quartal3!E28</f>
        <v>#DIV/0!</v>
      </c>
    </row>
    <row r="18" spans="1:8" x14ac:dyDescent="0.25">
      <c r="A18">
        <f t="shared" si="0"/>
        <v>0</v>
      </c>
      <c r="B18">
        <f>Quartal3!$F$10</f>
        <v>0</v>
      </c>
      <c r="C18">
        <f t="shared" si="1"/>
        <v>1</v>
      </c>
      <c r="D18" s="11">
        <f t="shared" si="2"/>
        <v>2022</v>
      </c>
      <c r="E18" s="11">
        <v>3</v>
      </c>
      <c r="F18" t="str">
        <f>RIGHT(Quartal3!A29,3)</f>
        <v>133</v>
      </c>
      <c r="G18">
        <f>Quartal3!C29</f>
        <v>0</v>
      </c>
      <c r="H18" t="e">
        <f>Quartal3!E29</f>
        <v>#DIV/0!</v>
      </c>
    </row>
    <row r="19" spans="1:8" x14ac:dyDescent="0.25">
      <c r="A19">
        <f t="shared" si="0"/>
        <v>0</v>
      </c>
      <c r="B19">
        <f>Quartal3!$F$10</f>
        <v>0</v>
      </c>
      <c r="C19">
        <f t="shared" si="1"/>
        <v>1</v>
      </c>
      <c r="D19" s="11">
        <f t="shared" si="2"/>
        <v>2022</v>
      </c>
      <c r="E19" s="11">
        <v>3</v>
      </c>
      <c r="F19" t="str">
        <f>RIGHT(Quartal3!A30,3)</f>
        <v>134</v>
      </c>
      <c r="G19">
        <f>Quartal3!C30</f>
        <v>0</v>
      </c>
      <c r="H19" t="e">
        <f>Quartal3!E30</f>
        <v>#DIV/0!</v>
      </c>
    </row>
    <row r="20" spans="1:8" x14ac:dyDescent="0.25">
      <c r="A20">
        <f t="shared" si="0"/>
        <v>0</v>
      </c>
      <c r="B20">
        <f>Quartal3!$F$10</f>
        <v>0</v>
      </c>
      <c r="C20">
        <f t="shared" si="1"/>
        <v>1</v>
      </c>
      <c r="D20" s="11">
        <f t="shared" si="2"/>
        <v>2022</v>
      </c>
      <c r="E20" s="11">
        <v>3</v>
      </c>
      <c r="F20" t="str">
        <f>RIGHT(Quartal3!A31,3)</f>
        <v>135</v>
      </c>
      <c r="G20">
        <f>Quartal3!C31</f>
        <v>0</v>
      </c>
      <c r="H20" t="e">
        <f>Quartal3!E31</f>
        <v>#DIV/0!</v>
      </c>
    </row>
    <row r="21" spans="1:8" x14ac:dyDescent="0.25">
      <c r="A21">
        <f t="shared" si="0"/>
        <v>0</v>
      </c>
      <c r="B21">
        <f>Quartal3!$F$10</f>
        <v>0</v>
      </c>
      <c r="C21">
        <f t="shared" si="1"/>
        <v>1</v>
      </c>
      <c r="D21" s="11">
        <f t="shared" si="2"/>
        <v>2022</v>
      </c>
      <c r="E21" s="11">
        <v>3</v>
      </c>
      <c r="F21" t="str">
        <f>RIGHT(Quartal3!A32,3)</f>
        <v>136</v>
      </c>
      <c r="G21">
        <f>Quartal3!C32</f>
        <v>0</v>
      </c>
      <c r="H21" t="e">
        <f>Quartal3!E32</f>
        <v>#DIV/0!</v>
      </c>
    </row>
    <row r="22" spans="1:8" x14ac:dyDescent="0.25">
      <c r="A22">
        <f t="shared" si="0"/>
        <v>0</v>
      </c>
      <c r="B22">
        <f>Quartal3!$F$10</f>
        <v>0</v>
      </c>
      <c r="C22">
        <f t="shared" si="1"/>
        <v>1</v>
      </c>
      <c r="D22" s="11">
        <f t="shared" si="2"/>
        <v>2022</v>
      </c>
      <c r="E22" s="11">
        <v>3</v>
      </c>
      <c r="F22" t="str">
        <f>RIGHT(Quartal3!A33,3)</f>
        <v>143</v>
      </c>
      <c r="G22">
        <f>Quartal3!C33</f>
        <v>0</v>
      </c>
      <c r="H22" t="e">
        <f>Quartal3!E33</f>
        <v>#DIV/0!</v>
      </c>
    </row>
    <row r="23" spans="1:8" x14ac:dyDescent="0.25">
      <c r="A23">
        <f t="shared" si="0"/>
        <v>0</v>
      </c>
      <c r="B23">
        <f>Quartal3!$F$10</f>
        <v>0</v>
      </c>
      <c r="C23">
        <f t="shared" si="1"/>
        <v>1</v>
      </c>
      <c r="D23" s="11">
        <f t="shared" si="2"/>
        <v>2022</v>
      </c>
      <c r="E23" s="11">
        <v>3</v>
      </c>
      <c r="F23" t="str">
        <f>RIGHT(Quartal3!A34,3)</f>
        <v>144</v>
      </c>
      <c r="G23">
        <f>Quartal3!C34</f>
        <v>0</v>
      </c>
      <c r="H23" t="e">
        <f>Quartal3!E34</f>
        <v>#DIV/0!</v>
      </c>
    </row>
    <row r="24" spans="1:8" x14ac:dyDescent="0.25">
      <c r="A24">
        <f t="shared" si="0"/>
        <v>0</v>
      </c>
      <c r="B24">
        <f>Quartal3!$F$10</f>
        <v>0</v>
      </c>
      <c r="C24">
        <f t="shared" si="1"/>
        <v>1</v>
      </c>
      <c r="D24" s="11">
        <f t="shared" si="2"/>
        <v>2022</v>
      </c>
      <c r="E24" s="11">
        <v>3</v>
      </c>
      <c r="F24" t="str">
        <f>RIGHT(Quartal3!A35,3)</f>
        <v>145</v>
      </c>
      <c r="G24">
        <f>Quartal3!C35</f>
        <v>0</v>
      </c>
      <c r="H24" t="e">
        <f>Quartal3!E35</f>
        <v>#DIV/0!</v>
      </c>
    </row>
    <row r="25" spans="1:8" x14ac:dyDescent="0.25">
      <c r="A25">
        <f t="shared" si="0"/>
        <v>0</v>
      </c>
      <c r="B25">
        <f>Quartal3!$F$10</f>
        <v>0</v>
      </c>
      <c r="C25">
        <f t="shared" si="1"/>
        <v>1</v>
      </c>
      <c r="D25" s="11">
        <f t="shared" si="2"/>
        <v>2022</v>
      </c>
      <c r="E25" s="11">
        <v>3</v>
      </c>
      <c r="F25" t="str">
        <f>RIGHT(Quartal3!A36,3)</f>
        <v>153</v>
      </c>
      <c r="G25">
        <f>Quartal3!C36</f>
        <v>0</v>
      </c>
      <c r="H25" t="e">
        <f>Quartal3!E36</f>
        <v>#DIV/0!</v>
      </c>
    </row>
    <row r="26" spans="1:8" x14ac:dyDescent="0.25">
      <c r="A26">
        <f t="shared" si="0"/>
        <v>0</v>
      </c>
      <c r="B26">
        <f>Quartal3!$F$10</f>
        <v>0</v>
      </c>
      <c r="C26">
        <f t="shared" si="1"/>
        <v>1</v>
      </c>
      <c r="D26" s="11">
        <f t="shared" si="2"/>
        <v>2022</v>
      </c>
      <c r="E26" s="11">
        <v>3</v>
      </c>
      <c r="F26" t="str">
        <f>RIGHT(Quartal3!A37,3)</f>
        <v>154</v>
      </c>
      <c r="G26">
        <f>Quartal3!C37</f>
        <v>0</v>
      </c>
      <c r="H26" t="e">
        <f>Quartal3!E37</f>
        <v>#DIV/0!</v>
      </c>
    </row>
    <row r="27" spans="1:8" x14ac:dyDescent="0.25">
      <c r="A27">
        <f t="shared" si="0"/>
        <v>0</v>
      </c>
      <c r="B27">
        <f>Quartal3!$F$10</f>
        <v>0</v>
      </c>
      <c r="C27">
        <f t="shared" si="1"/>
        <v>1</v>
      </c>
      <c r="D27" s="11">
        <f t="shared" si="2"/>
        <v>2022</v>
      </c>
      <c r="E27" s="11">
        <v>3</v>
      </c>
      <c r="F27" t="str">
        <f>RIGHT(Quartal3!A38,3)</f>
        <v>155</v>
      </c>
      <c r="G27">
        <f>Quartal3!C38</f>
        <v>0</v>
      </c>
      <c r="H27" t="e">
        <f>Quartal3!E38</f>
        <v>#DIV/0!</v>
      </c>
    </row>
    <row r="28" spans="1:8" x14ac:dyDescent="0.25">
      <c r="A28">
        <f t="shared" si="0"/>
        <v>0</v>
      </c>
      <c r="B28">
        <f>Quartal3!$F$10</f>
        <v>0</v>
      </c>
      <c r="C28">
        <f t="shared" si="1"/>
        <v>1</v>
      </c>
      <c r="D28" s="11">
        <f t="shared" si="2"/>
        <v>2022</v>
      </c>
      <c r="E28" s="11">
        <v>3</v>
      </c>
      <c r="F28" t="str">
        <f>RIGHT(Quartal3!A39,3)</f>
        <v>160</v>
      </c>
      <c r="G28">
        <f>Quartal3!C39</f>
        <v>0</v>
      </c>
      <c r="H28" t="e">
        <f>Quartal3!E39</f>
        <v>#DIV/0!</v>
      </c>
    </row>
    <row r="29" spans="1:8" x14ac:dyDescent="0.25">
      <c r="A29">
        <f t="shared" si="0"/>
        <v>0</v>
      </c>
      <c r="B29">
        <f>Quartal3!$F$10</f>
        <v>0</v>
      </c>
      <c r="C29">
        <f t="shared" si="1"/>
        <v>1</v>
      </c>
      <c r="D29" s="11">
        <f t="shared" si="2"/>
        <v>2022</v>
      </c>
      <c r="E29" s="11">
        <v>3</v>
      </c>
      <c r="F29" t="str">
        <f>RIGHT(Quartal3!A40,3)</f>
        <v>161</v>
      </c>
      <c r="G29">
        <f>Quartal3!C40</f>
        <v>0</v>
      </c>
      <c r="H29" t="e">
        <f>Quartal3!E40</f>
        <v>#DIV/0!</v>
      </c>
    </row>
    <row r="30" spans="1:8" x14ac:dyDescent="0.25">
      <c r="A30">
        <f t="shared" si="0"/>
        <v>0</v>
      </c>
      <c r="B30">
        <f>Quartal3!$F$10</f>
        <v>0</v>
      </c>
      <c r="C30">
        <f t="shared" si="1"/>
        <v>1</v>
      </c>
      <c r="D30" s="11">
        <f t="shared" si="2"/>
        <v>2022</v>
      </c>
      <c r="E30" s="11">
        <v>3</v>
      </c>
      <c r="F30" t="str">
        <f>RIGHT(Quartal3!A41,3)</f>
        <v>162</v>
      </c>
      <c r="G30">
        <f>Quartal3!C41</f>
        <v>0</v>
      </c>
      <c r="H30" t="e">
        <f>Quartal3!E41</f>
        <v>#DIV/0!</v>
      </c>
    </row>
    <row r="31" spans="1:8" x14ac:dyDescent="0.25">
      <c r="A31">
        <f t="shared" si="0"/>
        <v>0</v>
      </c>
      <c r="B31">
        <f>Quartal3!$F$10</f>
        <v>0</v>
      </c>
      <c r="C31">
        <f t="shared" si="1"/>
        <v>1</v>
      </c>
      <c r="D31" s="11">
        <f t="shared" si="2"/>
        <v>2022</v>
      </c>
      <c r="E31" s="11">
        <v>3</v>
      </c>
      <c r="F31" t="str">
        <f>RIGHT(Quartal3!A42,3)</f>
        <v>163</v>
      </c>
      <c r="G31">
        <f>Quartal3!C42</f>
        <v>0</v>
      </c>
      <c r="H31" t="e">
        <f>Quartal3!E42</f>
        <v>#DIV/0!</v>
      </c>
    </row>
    <row r="32" spans="1:8" x14ac:dyDescent="0.25">
      <c r="A32">
        <f t="shared" si="0"/>
        <v>0</v>
      </c>
      <c r="B32">
        <f>Quartal3!$F$10</f>
        <v>0</v>
      </c>
      <c r="C32">
        <f t="shared" si="1"/>
        <v>1</v>
      </c>
      <c r="D32" s="11">
        <f t="shared" si="2"/>
        <v>2022</v>
      </c>
      <c r="E32" s="11">
        <v>3</v>
      </c>
      <c r="F32" t="str">
        <f>RIGHT(Quartal3!A43,3)</f>
        <v>164</v>
      </c>
      <c r="G32">
        <f>Quartal3!C43</f>
        <v>0</v>
      </c>
      <c r="H32" t="e">
        <f>Quartal3!E43</f>
        <v>#DIV/0!</v>
      </c>
    </row>
    <row r="33" spans="1:8" x14ac:dyDescent="0.25">
      <c r="A33">
        <f t="shared" si="0"/>
        <v>0</v>
      </c>
      <c r="B33">
        <f>Quartal3!$F$10</f>
        <v>0</v>
      </c>
      <c r="C33">
        <f t="shared" si="1"/>
        <v>1</v>
      </c>
      <c r="D33" s="11">
        <f t="shared" si="2"/>
        <v>2022</v>
      </c>
      <c r="E33" s="11">
        <v>3</v>
      </c>
      <c r="F33" t="str">
        <f>RIGHT(Quartal3!A44,3)</f>
        <v>165</v>
      </c>
      <c r="G33">
        <f>Quartal3!C44</f>
        <v>0</v>
      </c>
      <c r="H33" t="e">
        <f>Quartal3!E44</f>
        <v>#DIV/0!</v>
      </c>
    </row>
    <row r="34" spans="1:8" x14ac:dyDescent="0.25">
      <c r="A34">
        <f t="shared" si="0"/>
        <v>0</v>
      </c>
      <c r="B34">
        <f>Quartal3!$F$10</f>
        <v>0</v>
      </c>
      <c r="C34">
        <f t="shared" si="1"/>
        <v>1</v>
      </c>
      <c r="D34" s="11">
        <f t="shared" si="2"/>
        <v>2022</v>
      </c>
      <c r="E34" s="11">
        <v>3</v>
      </c>
      <c r="F34" t="str">
        <f>RIGHT(Quartal3!A45,3)</f>
        <v>166</v>
      </c>
      <c r="G34">
        <f>Quartal3!C45</f>
        <v>0</v>
      </c>
      <c r="H34" t="e">
        <f>Quartal3!E45</f>
        <v>#DIV/0!</v>
      </c>
    </row>
    <row r="35" spans="1:8" x14ac:dyDescent="0.25">
      <c r="A35">
        <f t="shared" si="0"/>
        <v>0</v>
      </c>
      <c r="B35">
        <f>Quartal3!$F$10</f>
        <v>0</v>
      </c>
      <c r="C35">
        <f t="shared" si="1"/>
        <v>1</v>
      </c>
      <c r="D35" s="11">
        <f t="shared" si="2"/>
        <v>2022</v>
      </c>
      <c r="E35" s="11">
        <v>3</v>
      </c>
      <c r="F35" t="str">
        <f>RIGHT(Quartal3!A46,3)</f>
        <v>170</v>
      </c>
      <c r="G35">
        <f>Quartal3!C46</f>
        <v>0</v>
      </c>
      <c r="H35" t="e">
        <f>Quartal3!E46</f>
        <v>#DIV/0!</v>
      </c>
    </row>
    <row r="36" spans="1:8" x14ac:dyDescent="0.25">
      <c r="A36">
        <f t="shared" si="0"/>
        <v>0</v>
      </c>
      <c r="B36">
        <f>Quartal3!$F$10</f>
        <v>0</v>
      </c>
      <c r="C36">
        <f t="shared" si="1"/>
        <v>1</v>
      </c>
      <c r="D36" s="11">
        <f t="shared" si="2"/>
        <v>2022</v>
      </c>
      <c r="E36" s="11">
        <v>3</v>
      </c>
      <c r="F36" t="str">
        <f>RIGHT(Quartal3!A47,3)</f>
        <v>171</v>
      </c>
      <c r="G36">
        <f>Quartal3!C47</f>
        <v>0</v>
      </c>
      <c r="H36" t="e">
        <f>Quartal3!E47</f>
        <v>#DIV/0!</v>
      </c>
    </row>
    <row r="37" spans="1:8" x14ac:dyDescent="0.25">
      <c r="A37">
        <f t="shared" si="0"/>
        <v>0</v>
      </c>
      <c r="B37">
        <f>Quartal3!$F$10</f>
        <v>0</v>
      </c>
      <c r="C37">
        <f t="shared" si="1"/>
        <v>1</v>
      </c>
      <c r="D37" s="11">
        <f t="shared" si="2"/>
        <v>2022</v>
      </c>
      <c r="E37" s="11">
        <v>3</v>
      </c>
      <c r="F37" t="str">
        <f>RIGHT(Quartal3!A48,3)</f>
        <v>172</v>
      </c>
      <c r="G37">
        <f>Quartal3!C48</f>
        <v>0</v>
      </c>
      <c r="H37" t="e">
        <f>Quartal3!E48</f>
        <v>#DIV/0!</v>
      </c>
    </row>
    <row r="38" spans="1:8" x14ac:dyDescent="0.25">
      <c r="A38">
        <f t="shared" si="0"/>
        <v>0</v>
      </c>
      <c r="B38">
        <f>Quartal3!$F$10</f>
        <v>0</v>
      </c>
      <c r="C38">
        <f t="shared" si="1"/>
        <v>1</v>
      </c>
      <c r="D38" s="11">
        <f t="shared" si="2"/>
        <v>2022</v>
      </c>
      <c r="E38" s="11">
        <v>3</v>
      </c>
      <c r="F38" t="str">
        <f>RIGHT(Quartal3!A49,3)</f>
        <v>173</v>
      </c>
      <c r="G38">
        <f>Quartal3!C49</f>
        <v>0</v>
      </c>
      <c r="H38" t="e">
        <f>Quartal3!E49</f>
        <v>#DIV/0!</v>
      </c>
    </row>
    <row r="39" spans="1:8" x14ac:dyDescent="0.25">
      <c r="A39">
        <f t="shared" si="0"/>
        <v>0</v>
      </c>
      <c r="B39">
        <f>Quartal3!$F$10</f>
        <v>0</v>
      </c>
      <c r="C39">
        <f t="shared" si="1"/>
        <v>1</v>
      </c>
      <c r="D39" s="11">
        <f t="shared" si="2"/>
        <v>2022</v>
      </c>
      <c r="E39" s="11">
        <v>3</v>
      </c>
      <c r="F39" t="str">
        <f>RIGHT(Quartal3!A50,3)</f>
        <v>180</v>
      </c>
      <c r="G39">
        <f>Quartal3!C50</f>
        <v>0</v>
      </c>
      <c r="H39" t="e">
        <f>Quartal3!E50</f>
        <v>#DIV/0!</v>
      </c>
    </row>
    <row r="40" spans="1:8" x14ac:dyDescent="0.25">
      <c r="A40">
        <f t="shared" si="0"/>
        <v>0</v>
      </c>
      <c r="B40">
        <f>Quartal3!$F$10</f>
        <v>0</v>
      </c>
      <c r="C40">
        <f t="shared" si="1"/>
        <v>1</v>
      </c>
      <c r="D40" s="11">
        <f t="shared" si="2"/>
        <v>2022</v>
      </c>
      <c r="E40" s="11">
        <v>3</v>
      </c>
      <c r="F40" t="str">
        <f>RIGHT(Quartal3!A51,3)</f>
        <v>190</v>
      </c>
      <c r="G40">
        <f>Quartal3!C51</f>
        <v>0</v>
      </c>
      <c r="H40" t="e">
        <f>Quartal3!E51</f>
        <v>#DIV/0!</v>
      </c>
    </row>
    <row r="41" spans="1:8" x14ac:dyDescent="0.25">
      <c r="A41">
        <f t="shared" si="0"/>
        <v>0</v>
      </c>
      <c r="B41">
        <f>Quartal3!$F$10</f>
        <v>0</v>
      </c>
      <c r="C41">
        <f t="shared" si="1"/>
        <v>1</v>
      </c>
      <c r="D41" s="11">
        <f t="shared" si="2"/>
        <v>2022</v>
      </c>
      <c r="E41" s="11">
        <v>3</v>
      </c>
      <c r="F41" t="str">
        <f>RIGHT(Quartal3!A52,3)</f>
        <v>209</v>
      </c>
      <c r="G41">
        <f>Quartal3!C52</f>
        <v>0</v>
      </c>
      <c r="H41" t="e">
        <f>Quartal3!E52</f>
        <v>#DIV/0!</v>
      </c>
    </row>
    <row r="42" spans="1:8" x14ac:dyDescent="0.25">
      <c r="A42">
        <f t="shared" si="0"/>
        <v>0</v>
      </c>
      <c r="B42">
        <f>Quartal3!$F$10</f>
        <v>0</v>
      </c>
      <c r="C42">
        <f t="shared" si="1"/>
        <v>1</v>
      </c>
      <c r="D42" s="11">
        <f t="shared" si="2"/>
        <v>2022</v>
      </c>
      <c r="E42" s="11">
        <v>3</v>
      </c>
      <c r="F42" t="str">
        <f>RIGHT(Quartal3!A53,3)</f>
        <v>210</v>
      </c>
      <c r="G42">
        <f>Quartal3!C53</f>
        <v>0</v>
      </c>
      <c r="H42" t="e">
        <f>Quartal3!E53</f>
        <v>#DIV/0!</v>
      </c>
    </row>
    <row r="43" spans="1:8" x14ac:dyDescent="0.25">
      <c r="A43">
        <f t="shared" si="0"/>
        <v>0</v>
      </c>
      <c r="B43">
        <f>Quartal3!$F$10</f>
        <v>0</v>
      </c>
      <c r="C43">
        <f t="shared" si="1"/>
        <v>1</v>
      </c>
      <c r="D43" s="11">
        <f t="shared" si="2"/>
        <v>2022</v>
      </c>
      <c r="E43" s="11">
        <v>3</v>
      </c>
      <c r="F43" t="str">
        <f>RIGHT(Quartal3!A54,3)</f>
        <v>211</v>
      </c>
      <c r="G43">
        <f>Quartal3!C54</f>
        <v>0</v>
      </c>
      <c r="H43" t="e">
        <f>Quartal3!E54</f>
        <v>#DIV/0!</v>
      </c>
    </row>
    <row r="44" spans="1:8" x14ac:dyDescent="0.25">
      <c r="A44">
        <f t="shared" si="0"/>
        <v>0</v>
      </c>
      <c r="B44">
        <f>Quartal3!$F$10</f>
        <v>0</v>
      </c>
      <c r="C44">
        <f t="shared" si="1"/>
        <v>1</v>
      </c>
      <c r="D44" s="11">
        <f t="shared" si="2"/>
        <v>2022</v>
      </c>
      <c r="E44" s="11">
        <v>3</v>
      </c>
      <c r="F44" t="str">
        <f>RIGHT(Quartal3!A55,3)</f>
        <v>212</v>
      </c>
      <c r="G44">
        <f>Quartal3!C55</f>
        <v>0</v>
      </c>
      <c r="H44" t="e">
        <f>Quartal3!E55</f>
        <v>#DIV/0!</v>
      </c>
    </row>
    <row r="45" spans="1:8" x14ac:dyDescent="0.25">
      <c r="A45">
        <f t="shared" si="0"/>
        <v>0</v>
      </c>
      <c r="B45">
        <f>Quartal3!$F$10</f>
        <v>0</v>
      </c>
      <c r="C45">
        <f t="shared" si="1"/>
        <v>1</v>
      </c>
      <c r="D45" s="11">
        <f t="shared" si="2"/>
        <v>2022</v>
      </c>
      <c r="E45" s="11">
        <v>3</v>
      </c>
      <c r="F45" t="str">
        <f>RIGHT(Quartal3!A56,3)</f>
        <v>213</v>
      </c>
      <c r="G45">
        <f>Quartal3!C56</f>
        <v>0</v>
      </c>
      <c r="H45" t="e">
        <f>Quartal3!E56</f>
        <v>#DIV/0!</v>
      </c>
    </row>
    <row r="46" spans="1:8" x14ac:dyDescent="0.25">
      <c r="A46">
        <f t="shared" si="0"/>
        <v>0</v>
      </c>
      <c r="B46">
        <f>Quartal3!$F$10</f>
        <v>0</v>
      </c>
      <c r="C46">
        <f t="shared" si="1"/>
        <v>1</v>
      </c>
      <c r="D46" s="11">
        <f t="shared" si="2"/>
        <v>2022</v>
      </c>
      <c r="E46" s="11">
        <v>3</v>
      </c>
      <c r="F46" t="str">
        <f>RIGHT(Quartal3!A57,3)</f>
        <v>214</v>
      </c>
      <c r="G46">
        <f>Quartal3!C57</f>
        <v>0</v>
      </c>
      <c r="H46" t="e">
        <f>Quartal3!E57</f>
        <v>#DIV/0!</v>
      </c>
    </row>
    <row r="47" spans="1:8" x14ac:dyDescent="0.25">
      <c r="A47">
        <f t="shared" si="0"/>
        <v>0</v>
      </c>
      <c r="B47">
        <f>Quartal3!$F$10</f>
        <v>0</v>
      </c>
      <c r="C47">
        <f t="shared" si="1"/>
        <v>1</v>
      </c>
      <c r="D47" s="11">
        <f t="shared" si="2"/>
        <v>2022</v>
      </c>
      <c r="E47" s="11">
        <v>3</v>
      </c>
      <c r="F47" t="str">
        <f>RIGHT(Quartal3!A58,3)</f>
        <v>215</v>
      </c>
      <c r="G47">
        <f>Quartal3!C58</f>
        <v>0</v>
      </c>
      <c r="H47" t="e">
        <f>Quartal3!E58</f>
        <v>#DIV/0!</v>
      </c>
    </row>
    <row r="48" spans="1:8" x14ac:dyDescent="0.25">
      <c r="A48">
        <f t="shared" si="0"/>
        <v>0</v>
      </c>
      <c r="B48">
        <f>Quartal3!$F$10</f>
        <v>0</v>
      </c>
      <c r="C48">
        <f t="shared" si="1"/>
        <v>1</v>
      </c>
      <c r="D48" s="11">
        <f t="shared" si="2"/>
        <v>2022</v>
      </c>
      <c r="E48" s="11">
        <v>3</v>
      </c>
      <c r="F48" t="str">
        <f>RIGHT(Quartal3!A59,3)</f>
        <v>216</v>
      </c>
      <c r="G48">
        <f>Quartal3!C59</f>
        <v>0</v>
      </c>
      <c r="H48" t="e">
        <f>Quartal3!E59</f>
        <v>#DIV/0!</v>
      </c>
    </row>
    <row r="49" spans="1:8" x14ac:dyDescent="0.25">
      <c r="A49">
        <f t="shared" si="0"/>
        <v>0</v>
      </c>
      <c r="B49">
        <f>Quartal3!$F$10</f>
        <v>0</v>
      </c>
      <c r="C49">
        <f t="shared" si="1"/>
        <v>1</v>
      </c>
      <c r="D49" s="11">
        <f t="shared" si="2"/>
        <v>2022</v>
      </c>
      <c r="E49" s="11">
        <v>3</v>
      </c>
      <c r="F49" t="str">
        <f>RIGHT(Quartal3!A60,3)</f>
        <v>219</v>
      </c>
      <c r="G49">
        <f>Quartal3!C60</f>
        <v>0</v>
      </c>
      <c r="H49" t="e">
        <f>Quartal3!E60</f>
        <v>#DIV/0!</v>
      </c>
    </row>
    <row r="50" spans="1:8" x14ac:dyDescent="0.25">
      <c r="A50">
        <f t="shared" si="0"/>
        <v>0</v>
      </c>
      <c r="B50">
        <f>Quartal3!$F$10</f>
        <v>0</v>
      </c>
      <c r="C50">
        <f t="shared" si="1"/>
        <v>1</v>
      </c>
      <c r="D50" s="11">
        <f t="shared" si="2"/>
        <v>2022</v>
      </c>
      <c r="E50" s="11">
        <v>3</v>
      </c>
      <c r="F50" t="str">
        <f>RIGHT(Quartal3!A61,3)</f>
        <v>230</v>
      </c>
      <c r="G50">
        <f>Quartal3!C61</f>
        <v>0</v>
      </c>
      <c r="H50" t="e">
        <f>Quartal3!E61</f>
        <v>#DIV/0!</v>
      </c>
    </row>
    <row r="51" spans="1:8" x14ac:dyDescent="0.25">
      <c r="A51">
        <f t="shared" si="0"/>
        <v>0</v>
      </c>
      <c r="B51">
        <f>Quartal3!$F$10</f>
        <v>0</v>
      </c>
      <c r="C51">
        <f t="shared" si="1"/>
        <v>1</v>
      </c>
      <c r="D51" s="11">
        <f t="shared" si="2"/>
        <v>2022</v>
      </c>
      <c r="E51" s="11">
        <v>3</v>
      </c>
      <c r="F51" t="str">
        <f>RIGHT(Quartal3!A62,3)</f>
        <v>231</v>
      </c>
      <c r="G51">
        <f>Quartal3!C62</f>
        <v>0</v>
      </c>
      <c r="H51" t="e">
        <f>Quartal3!E62</f>
        <v>#DIV/0!</v>
      </c>
    </row>
    <row r="52" spans="1:8" x14ac:dyDescent="0.25">
      <c r="A52">
        <f t="shared" si="0"/>
        <v>0</v>
      </c>
      <c r="B52">
        <f>Quartal3!$F$10</f>
        <v>0</v>
      </c>
      <c r="C52">
        <f t="shared" si="1"/>
        <v>1</v>
      </c>
      <c r="D52" s="11">
        <f t="shared" si="2"/>
        <v>2022</v>
      </c>
      <c r="E52" s="11">
        <v>3</v>
      </c>
      <c r="F52" t="str">
        <f>RIGHT(Quartal3!A63,3)</f>
        <v>232</v>
      </c>
      <c r="G52">
        <f>Quartal3!C63</f>
        <v>0</v>
      </c>
      <c r="H52" t="e">
        <f>Quartal3!E63</f>
        <v>#DIV/0!</v>
      </c>
    </row>
    <row r="53" spans="1:8" x14ac:dyDescent="0.25">
      <c r="A53">
        <f t="shared" si="0"/>
        <v>0</v>
      </c>
      <c r="B53">
        <f>Quartal3!$F$10</f>
        <v>0</v>
      </c>
      <c r="C53">
        <f t="shared" si="1"/>
        <v>1</v>
      </c>
      <c r="D53" s="11">
        <f t="shared" si="2"/>
        <v>2022</v>
      </c>
      <c r="E53" s="11">
        <v>3</v>
      </c>
      <c r="F53" t="str">
        <f>RIGHT(Quartal3!A64,3)</f>
        <v>233</v>
      </c>
      <c r="G53">
        <f>Quartal3!C64</f>
        <v>0</v>
      </c>
      <c r="H53" t="e">
        <f>Quartal3!E64</f>
        <v>#DIV/0!</v>
      </c>
    </row>
    <row r="54" spans="1:8" x14ac:dyDescent="0.25">
      <c r="A54">
        <f t="shared" si="0"/>
        <v>0</v>
      </c>
      <c r="B54">
        <f>Quartal3!$F$10</f>
        <v>0</v>
      </c>
      <c r="C54">
        <f t="shared" si="1"/>
        <v>1</v>
      </c>
      <c r="D54" s="11">
        <f t="shared" si="2"/>
        <v>2022</v>
      </c>
      <c r="E54" s="11">
        <v>3</v>
      </c>
      <c r="F54" t="str">
        <f>RIGHT(Quartal3!A65,3)</f>
        <v>234</v>
      </c>
      <c r="G54">
        <f>Quartal3!C65</f>
        <v>0</v>
      </c>
      <c r="H54" t="e">
        <f>Quartal3!E65</f>
        <v>#DIV/0!</v>
      </c>
    </row>
    <row r="55" spans="1:8" x14ac:dyDescent="0.25">
      <c r="A55">
        <f t="shared" si="0"/>
        <v>0</v>
      </c>
      <c r="B55">
        <f>Quartal3!$F$10</f>
        <v>0</v>
      </c>
      <c r="C55">
        <f t="shared" si="1"/>
        <v>1</v>
      </c>
      <c r="D55" s="11">
        <f t="shared" si="2"/>
        <v>2022</v>
      </c>
      <c r="E55" s="11">
        <v>3</v>
      </c>
      <c r="F55" t="str">
        <f>RIGHT(Quartal3!A66,3)</f>
        <v>235</v>
      </c>
      <c r="G55">
        <f>Quartal3!C66</f>
        <v>0</v>
      </c>
      <c r="H55" t="e">
        <f>Quartal3!E66</f>
        <v>#DIV/0!</v>
      </c>
    </row>
    <row r="56" spans="1:8" x14ac:dyDescent="0.25">
      <c r="A56">
        <f t="shared" si="0"/>
        <v>0</v>
      </c>
      <c r="B56">
        <f>Quartal3!$F$10</f>
        <v>0</v>
      </c>
      <c r="C56">
        <f t="shared" si="1"/>
        <v>1</v>
      </c>
      <c r="D56" s="11">
        <f t="shared" si="2"/>
        <v>2022</v>
      </c>
      <c r="E56" s="11">
        <v>3</v>
      </c>
      <c r="F56" t="str">
        <f>RIGHT(Quartal3!A67,3)</f>
        <v>236</v>
      </c>
      <c r="G56">
        <f>Quartal3!C67</f>
        <v>0</v>
      </c>
      <c r="H56" t="e">
        <f>Quartal3!E67</f>
        <v>#DIV/0!</v>
      </c>
    </row>
    <row r="57" spans="1:8" x14ac:dyDescent="0.25">
      <c r="A57">
        <f t="shared" si="0"/>
        <v>0</v>
      </c>
      <c r="B57">
        <f>Quartal3!$F$10</f>
        <v>0</v>
      </c>
      <c r="C57">
        <f t="shared" si="1"/>
        <v>1</v>
      </c>
      <c r="D57" s="11">
        <f t="shared" si="2"/>
        <v>2022</v>
      </c>
      <c r="E57" s="11">
        <v>3</v>
      </c>
      <c r="F57" t="str">
        <f>RIGHT(Quartal3!A68,3)</f>
        <v>243</v>
      </c>
      <c r="G57">
        <f>Quartal3!C68</f>
        <v>0</v>
      </c>
      <c r="H57" t="e">
        <f>Quartal3!E68</f>
        <v>#DIV/0!</v>
      </c>
    </row>
    <row r="58" spans="1:8" x14ac:dyDescent="0.25">
      <c r="A58">
        <f t="shared" si="0"/>
        <v>0</v>
      </c>
      <c r="B58">
        <f>Quartal3!$F$10</f>
        <v>0</v>
      </c>
      <c r="C58">
        <f t="shared" si="1"/>
        <v>1</v>
      </c>
      <c r="D58" s="11">
        <f t="shared" si="2"/>
        <v>2022</v>
      </c>
      <c r="E58" s="11">
        <v>3</v>
      </c>
      <c r="F58" t="str">
        <f>RIGHT(Quartal3!A69,3)</f>
        <v>244</v>
      </c>
      <c r="G58">
        <f>Quartal3!C69</f>
        <v>0</v>
      </c>
      <c r="H58" t="e">
        <f>Quartal3!E69</f>
        <v>#DIV/0!</v>
      </c>
    </row>
    <row r="59" spans="1:8" x14ac:dyDescent="0.25">
      <c r="A59">
        <f t="shared" si="0"/>
        <v>0</v>
      </c>
      <c r="B59">
        <f>Quartal3!$F$10</f>
        <v>0</v>
      </c>
      <c r="C59">
        <f t="shared" si="1"/>
        <v>1</v>
      </c>
      <c r="D59" s="11">
        <f t="shared" si="2"/>
        <v>2022</v>
      </c>
      <c r="E59" s="11">
        <v>3</v>
      </c>
      <c r="F59" t="str">
        <f>RIGHT(Quartal3!A70,3)</f>
        <v>245</v>
      </c>
      <c r="G59">
        <f>Quartal3!C70</f>
        <v>0</v>
      </c>
      <c r="H59" t="e">
        <f>Quartal3!E70</f>
        <v>#DIV/0!</v>
      </c>
    </row>
    <row r="60" spans="1:8" x14ac:dyDescent="0.25">
      <c r="A60">
        <f t="shared" si="0"/>
        <v>0</v>
      </c>
      <c r="B60">
        <f>Quartal3!$F$10</f>
        <v>0</v>
      </c>
      <c r="C60">
        <f t="shared" si="1"/>
        <v>1</v>
      </c>
      <c r="D60" s="11">
        <f t="shared" si="2"/>
        <v>2022</v>
      </c>
      <c r="E60" s="11">
        <v>3</v>
      </c>
      <c r="F60" t="str">
        <f>RIGHT(Quartal3!A71,3)</f>
        <v>253</v>
      </c>
      <c r="G60">
        <f>Quartal3!C71</f>
        <v>0</v>
      </c>
      <c r="H60" t="e">
        <f>Quartal3!E71</f>
        <v>#DIV/0!</v>
      </c>
    </row>
    <row r="61" spans="1:8" x14ac:dyDescent="0.25">
      <c r="A61">
        <f t="shared" si="0"/>
        <v>0</v>
      </c>
      <c r="B61">
        <f>Quartal3!$F$10</f>
        <v>0</v>
      </c>
      <c r="C61">
        <f t="shared" si="1"/>
        <v>1</v>
      </c>
      <c r="D61" s="11">
        <f t="shared" si="2"/>
        <v>2022</v>
      </c>
      <c r="E61" s="11">
        <v>3</v>
      </c>
      <c r="F61" t="str">
        <f>RIGHT(Quartal3!A72,3)</f>
        <v>254</v>
      </c>
      <c r="G61">
        <f>Quartal3!C72</f>
        <v>0</v>
      </c>
      <c r="H61" t="e">
        <f>Quartal3!E72</f>
        <v>#DIV/0!</v>
      </c>
    </row>
    <row r="62" spans="1:8" x14ac:dyDescent="0.25">
      <c r="A62">
        <f t="shared" si="0"/>
        <v>0</v>
      </c>
      <c r="B62">
        <f>Quartal3!$F$10</f>
        <v>0</v>
      </c>
      <c r="C62">
        <f t="shared" si="1"/>
        <v>1</v>
      </c>
      <c r="D62" s="11">
        <f t="shared" si="2"/>
        <v>2022</v>
      </c>
      <c r="E62" s="11">
        <v>3</v>
      </c>
      <c r="F62" t="str">
        <f>RIGHT(Quartal3!A73,3)</f>
        <v>255</v>
      </c>
      <c r="G62">
        <f>Quartal3!C73</f>
        <v>0</v>
      </c>
      <c r="H62" t="e">
        <f>Quartal3!E73</f>
        <v>#DIV/0!</v>
      </c>
    </row>
    <row r="63" spans="1:8" x14ac:dyDescent="0.25">
      <c r="A63">
        <f t="shared" si="0"/>
        <v>0</v>
      </c>
      <c r="B63">
        <f>Quartal3!$F$10</f>
        <v>0</v>
      </c>
      <c r="C63">
        <f t="shared" si="1"/>
        <v>1</v>
      </c>
      <c r="D63" s="11">
        <f t="shared" si="2"/>
        <v>2022</v>
      </c>
      <c r="E63" s="11">
        <v>3</v>
      </c>
      <c r="F63" t="str">
        <f>RIGHT(Quartal3!A74,3)</f>
        <v>260</v>
      </c>
      <c r="G63">
        <f>Quartal3!C74</f>
        <v>0</v>
      </c>
      <c r="H63" t="e">
        <f>Quartal3!E74</f>
        <v>#DIV/0!</v>
      </c>
    </row>
    <row r="64" spans="1:8" x14ac:dyDescent="0.25">
      <c r="A64">
        <f t="shared" si="0"/>
        <v>0</v>
      </c>
      <c r="B64">
        <f>Quartal3!$F$10</f>
        <v>0</v>
      </c>
      <c r="C64">
        <f t="shared" si="1"/>
        <v>1</v>
      </c>
      <c r="D64" s="11">
        <f t="shared" si="2"/>
        <v>2022</v>
      </c>
      <c r="E64" s="11">
        <v>3</v>
      </c>
      <c r="F64" t="str">
        <f>RIGHT(Quartal3!A75,3)</f>
        <v>261</v>
      </c>
      <c r="G64">
        <f>Quartal3!C75</f>
        <v>0</v>
      </c>
      <c r="H64" t="e">
        <f>Quartal3!E75</f>
        <v>#DIV/0!</v>
      </c>
    </row>
    <row r="65" spans="1:8" x14ac:dyDescent="0.25">
      <c r="A65">
        <f t="shared" si="0"/>
        <v>0</v>
      </c>
      <c r="B65">
        <f>Quartal3!$F$10</f>
        <v>0</v>
      </c>
      <c r="C65">
        <f t="shared" si="1"/>
        <v>1</v>
      </c>
      <c r="D65" s="11">
        <f t="shared" si="2"/>
        <v>2022</v>
      </c>
      <c r="E65" s="11">
        <v>3</v>
      </c>
      <c r="F65" t="str">
        <f>RIGHT(Quartal3!A76,3)</f>
        <v>262</v>
      </c>
      <c r="G65">
        <f>Quartal3!C76</f>
        <v>0</v>
      </c>
      <c r="H65" t="e">
        <f>Quartal3!E76</f>
        <v>#DIV/0!</v>
      </c>
    </row>
    <row r="66" spans="1:8" x14ac:dyDescent="0.25">
      <c r="A66">
        <f t="shared" si="0"/>
        <v>0</v>
      </c>
      <c r="B66">
        <f>Quartal3!$F$10</f>
        <v>0</v>
      </c>
      <c r="C66">
        <f t="shared" si="1"/>
        <v>1</v>
      </c>
      <c r="D66" s="11">
        <f t="shared" si="2"/>
        <v>2022</v>
      </c>
      <c r="E66" s="11">
        <v>3</v>
      </c>
      <c r="F66" t="str">
        <f>RIGHT(Quartal3!A77,3)</f>
        <v>263</v>
      </c>
      <c r="G66">
        <f>Quartal3!C77</f>
        <v>0</v>
      </c>
      <c r="H66" t="e">
        <f>Quartal3!E77</f>
        <v>#DIV/0!</v>
      </c>
    </row>
    <row r="67" spans="1:8" x14ac:dyDescent="0.25">
      <c r="A67">
        <f t="shared" si="0"/>
        <v>0</v>
      </c>
      <c r="B67">
        <f>Quartal3!$F$10</f>
        <v>0</v>
      </c>
      <c r="C67">
        <f t="shared" si="1"/>
        <v>1</v>
      </c>
      <c r="D67" s="11">
        <f t="shared" si="2"/>
        <v>2022</v>
      </c>
      <c r="E67" s="11">
        <v>3</v>
      </c>
      <c r="F67" t="str">
        <f>RIGHT(Quartal3!A78,3)</f>
        <v>264</v>
      </c>
      <c r="G67">
        <f>Quartal3!C78</f>
        <v>0</v>
      </c>
      <c r="H67" t="e">
        <f>Quartal3!E78</f>
        <v>#DIV/0!</v>
      </c>
    </row>
    <row r="68" spans="1:8" x14ac:dyDescent="0.25">
      <c r="A68">
        <f t="shared" si="0"/>
        <v>0</v>
      </c>
      <c r="B68">
        <f>Quartal3!$F$10</f>
        <v>0</v>
      </c>
      <c r="C68">
        <f t="shared" si="1"/>
        <v>1</v>
      </c>
      <c r="D68" s="11">
        <f t="shared" si="2"/>
        <v>2022</v>
      </c>
      <c r="E68" s="11">
        <v>3</v>
      </c>
      <c r="F68" t="str">
        <f>RIGHT(Quartal3!A79,3)</f>
        <v>265</v>
      </c>
      <c r="G68">
        <f>Quartal3!C79</f>
        <v>0</v>
      </c>
      <c r="H68" t="e">
        <f>Quartal3!E79</f>
        <v>#DIV/0!</v>
      </c>
    </row>
    <row r="69" spans="1:8" x14ac:dyDescent="0.25">
      <c r="A69">
        <f t="shared" si="0"/>
        <v>0</v>
      </c>
      <c r="B69">
        <f>Quartal3!$F$10</f>
        <v>0</v>
      </c>
      <c r="C69">
        <f t="shared" si="1"/>
        <v>1</v>
      </c>
      <c r="D69" s="11">
        <f t="shared" si="2"/>
        <v>2022</v>
      </c>
      <c r="E69" s="11">
        <v>3</v>
      </c>
      <c r="F69" t="str">
        <f>RIGHT(Quartal3!A80,3)</f>
        <v>266</v>
      </c>
      <c r="G69">
        <f>Quartal3!C80</f>
        <v>0</v>
      </c>
      <c r="H69" t="e">
        <f>Quartal3!E80</f>
        <v>#DIV/0!</v>
      </c>
    </row>
    <row r="70" spans="1:8" x14ac:dyDescent="0.25">
      <c r="A70">
        <f t="shared" ref="A70:A133" si="3">$A$2</f>
        <v>0</v>
      </c>
      <c r="B70">
        <f>Quartal3!$F$10</f>
        <v>0</v>
      </c>
      <c r="C70">
        <f t="shared" ref="C70:C133" si="4">$C$2</f>
        <v>1</v>
      </c>
      <c r="D70" s="11">
        <f t="shared" ref="D70:D133" si="5">$D$2</f>
        <v>2022</v>
      </c>
      <c r="E70" s="11">
        <v>3</v>
      </c>
      <c r="F70" t="str">
        <f>RIGHT(Quartal3!A81,3)</f>
        <v>310</v>
      </c>
      <c r="G70">
        <f>Quartal3!C81</f>
        <v>0</v>
      </c>
      <c r="H70" t="e">
        <f>Quartal3!E81</f>
        <v>#DIV/0!</v>
      </c>
    </row>
    <row r="71" spans="1:8" x14ac:dyDescent="0.25">
      <c r="A71">
        <f t="shared" si="3"/>
        <v>0</v>
      </c>
      <c r="B71">
        <f>Quartal3!$F$10</f>
        <v>0</v>
      </c>
      <c r="C71">
        <f t="shared" si="4"/>
        <v>1</v>
      </c>
      <c r="D71" s="11">
        <f t="shared" si="5"/>
        <v>2022</v>
      </c>
      <c r="E71" s="11">
        <v>3</v>
      </c>
      <c r="F71" t="str">
        <f>RIGHT(Quartal3!A82,3)</f>
        <v>311</v>
      </c>
      <c r="G71">
        <f>Quartal3!C82</f>
        <v>0</v>
      </c>
      <c r="H71" t="e">
        <f>Quartal3!E82</f>
        <v>#DIV/0!</v>
      </c>
    </row>
    <row r="72" spans="1:8" x14ac:dyDescent="0.25">
      <c r="A72">
        <f t="shared" si="3"/>
        <v>0</v>
      </c>
      <c r="B72">
        <f>Quartal3!$F$10</f>
        <v>0</v>
      </c>
      <c r="C72">
        <f t="shared" si="4"/>
        <v>1</v>
      </c>
      <c r="D72" s="11">
        <f t="shared" si="5"/>
        <v>2022</v>
      </c>
      <c r="E72" s="11">
        <v>3</v>
      </c>
      <c r="F72" t="str">
        <f>RIGHT(Quartal3!A83,3)</f>
        <v>312</v>
      </c>
      <c r="G72">
        <f>Quartal3!C83</f>
        <v>0</v>
      </c>
      <c r="H72" t="e">
        <f>Quartal3!E83</f>
        <v>#DIV/0!</v>
      </c>
    </row>
    <row r="73" spans="1:8" x14ac:dyDescent="0.25">
      <c r="A73">
        <f t="shared" si="3"/>
        <v>0</v>
      </c>
      <c r="B73">
        <f>Quartal3!$F$10</f>
        <v>0</v>
      </c>
      <c r="C73">
        <f t="shared" si="4"/>
        <v>1</v>
      </c>
      <c r="D73" s="11">
        <f t="shared" si="5"/>
        <v>2022</v>
      </c>
      <c r="E73" s="11">
        <v>3</v>
      </c>
      <c r="F73" t="str">
        <f>RIGHT(Quartal3!A84,3)</f>
        <v>313</v>
      </c>
      <c r="G73">
        <f>Quartal3!C84</f>
        <v>0</v>
      </c>
      <c r="H73" t="e">
        <f>Quartal3!E84</f>
        <v>#DIV/0!</v>
      </c>
    </row>
    <row r="74" spans="1:8" x14ac:dyDescent="0.25">
      <c r="A74">
        <f t="shared" si="3"/>
        <v>0</v>
      </c>
      <c r="B74">
        <f>Quartal3!$F$10</f>
        <v>0</v>
      </c>
      <c r="C74">
        <f t="shared" si="4"/>
        <v>1</v>
      </c>
      <c r="D74" s="11">
        <f t="shared" si="5"/>
        <v>2022</v>
      </c>
      <c r="E74" s="11">
        <v>3</v>
      </c>
      <c r="F74" t="str">
        <f>RIGHT(Quartal3!A85,3)</f>
        <v>314</v>
      </c>
      <c r="G74">
        <f>Quartal3!C85</f>
        <v>0</v>
      </c>
      <c r="H74" t="e">
        <f>Quartal3!E85</f>
        <v>#DIV/0!</v>
      </c>
    </row>
    <row r="75" spans="1:8" x14ac:dyDescent="0.25">
      <c r="A75">
        <f t="shared" si="3"/>
        <v>0</v>
      </c>
      <c r="B75">
        <f>Quartal3!$F$10</f>
        <v>0</v>
      </c>
      <c r="C75">
        <f t="shared" si="4"/>
        <v>1</v>
      </c>
      <c r="D75" s="11">
        <f t="shared" si="5"/>
        <v>2022</v>
      </c>
      <c r="E75" s="11">
        <v>3</v>
      </c>
      <c r="F75" t="str">
        <f>RIGHT(Quartal3!A86,3)</f>
        <v>315</v>
      </c>
      <c r="G75">
        <f>Quartal3!C86</f>
        <v>0</v>
      </c>
      <c r="H75" t="e">
        <f>Quartal3!E86</f>
        <v>#DIV/0!</v>
      </c>
    </row>
    <row r="76" spans="1:8" x14ac:dyDescent="0.25">
      <c r="A76">
        <f t="shared" si="3"/>
        <v>0</v>
      </c>
      <c r="B76">
        <f>Quartal3!$F$10</f>
        <v>0</v>
      </c>
      <c r="C76">
        <f t="shared" si="4"/>
        <v>1</v>
      </c>
      <c r="D76" s="11">
        <f t="shared" si="5"/>
        <v>2022</v>
      </c>
      <c r="E76" s="11">
        <v>3</v>
      </c>
      <c r="F76" t="str">
        <f>RIGHT(Quartal3!A87,3)</f>
        <v>316</v>
      </c>
      <c r="G76">
        <f>Quartal3!C87</f>
        <v>0</v>
      </c>
      <c r="H76" t="e">
        <f>Quartal3!E87</f>
        <v>#DIV/0!</v>
      </c>
    </row>
    <row r="77" spans="1:8" x14ac:dyDescent="0.25">
      <c r="A77">
        <f t="shared" si="3"/>
        <v>0</v>
      </c>
      <c r="B77">
        <f>Quartal3!$F$10</f>
        <v>0</v>
      </c>
      <c r="C77">
        <f t="shared" si="4"/>
        <v>1</v>
      </c>
      <c r="D77" s="11">
        <f t="shared" si="5"/>
        <v>2022</v>
      </c>
      <c r="E77" s="11">
        <v>3</v>
      </c>
      <c r="F77" t="str">
        <f>RIGHT(Quartal3!A88,3)</f>
        <v>317</v>
      </c>
      <c r="G77">
        <f>Quartal3!C88</f>
        <v>0</v>
      </c>
      <c r="H77" t="e">
        <f>Quartal3!E88</f>
        <v>#DIV/0!</v>
      </c>
    </row>
    <row r="78" spans="1:8" x14ac:dyDescent="0.25">
      <c r="A78">
        <f t="shared" si="3"/>
        <v>0</v>
      </c>
      <c r="B78">
        <f>Quartal3!$F$10</f>
        <v>0</v>
      </c>
      <c r="C78">
        <f t="shared" si="4"/>
        <v>1</v>
      </c>
      <c r="D78" s="11">
        <f t="shared" si="5"/>
        <v>2022</v>
      </c>
      <c r="E78" s="11">
        <v>3</v>
      </c>
      <c r="F78" t="str">
        <f>RIGHT(Quartal3!A89,3)</f>
        <v>319</v>
      </c>
      <c r="G78">
        <f>Quartal3!C89</f>
        <v>0</v>
      </c>
      <c r="H78" t="e">
        <f>Quartal3!E89</f>
        <v>#DIV/0!</v>
      </c>
    </row>
    <row r="79" spans="1:8" x14ac:dyDescent="0.25">
      <c r="A79">
        <f t="shared" si="3"/>
        <v>0</v>
      </c>
      <c r="B79">
        <f>Quartal3!$F$10</f>
        <v>0</v>
      </c>
      <c r="C79">
        <f t="shared" si="4"/>
        <v>1</v>
      </c>
      <c r="D79" s="11">
        <f t="shared" si="5"/>
        <v>2022</v>
      </c>
      <c r="E79" s="11">
        <v>3</v>
      </c>
      <c r="F79" t="str">
        <f>RIGHT(Quartal3!A90,3)</f>
        <v>343</v>
      </c>
      <c r="G79">
        <f>Quartal3!C90</f>
        <v>0</v>
      </c>
      <c r="H79" t="e">
        <f>Quartal3!E90</f>
        <v>#DIV/0!</v>
      </c>
    </row>
    <row r="80" spans="1:8" x14ac:dyDescent="0.25">
      <c r="A80">
        <f t="shared" si="3"/>
        <v>0</v>
      </c>
      <c r="B80">
        <f>Quartal3!$F$10</f>
        <v>0</v>
      </c>
      <c r="C80">
        <f t="shared" si="4"/>
        <v>1</v>
      </c>
      <c r="D80" s="11">
        <f t="shared" si="5"/>
        <v>2022</v>
      </c>
      <c r="E80" s="11">
        <v>3</v>
      </c>
      <c r="F80" t="str">
        <f>RIGHT(Quartal3!A91,3)</f>
        <v>344</v>
      </c>
      <c r="G80">
        <f>Quartal3!C91</f>
        <v>0</v>
      </c>
      <c r="H80" t="e">
        <f>Quartal3!E91</f>
        <v>#DIV/0!</v>
      </c>
    </row>
    <row r="81" spans="1:8" x14ac:dyDescent="0.25">
      <c r="A81">
        <f t="shared" si="3"/>
        <v>0</v>
      </c>
      <c r="B81">
        <f>Quartal3!$F$10</f>
        <v>0</v>
      </c>
      <c r="C81">
        <f t="shared" si="4"/>
        <v>1</v>
      </c>
      <c r="D81" s="11">
        <f t="shared" si="5"/>
        <v>2022</v>
      </c>
      <c r="E81" s="11">
        <v>3</v>
      </c>
      <c r="F81" t="str">
        <f>RIGHT(Quartal3!A92,3)</f>
        <v>345</v>
      </c>
      <c r="G81">
        <f>Quartal3!C92</f>
        <v>0</v>
      </c>
      <c r="H81" t="e">
        <f>Quartal3!E92</f>
        <v>#DIV/0!</v>
      </c>
    </row>
    <row r="82" spans="1:8" x14ac:dyDescent="0.25">
      <c r="A82">
        <f t="shared" si="3"/>
        <v>0</v>
      </c>
      <c r="B82">
        <f>Quartal3!$F$10</f>
        <v>0</v>
      </c>
      <c r="C82">
        <f t="shared" si="4"/>
        <v>1</v>
      </c>
      <c r="D82" s="11">
        <f t="shared" si="5"/>
        <v>2022</v>
      </c>
      <c r="E82" s="11">
        <v>3</v>
      </c>
      <c r="F82" t="str">
        <f>RIGHT(Quartal3!A93,3)</f>
        <v>346</v>
      </c>
      <c r="G82">
        <f>Quartal3!C93</f>
        <v>0</v>
      </c>
      <c r="H82" t="e">
        <f>Quartal3!E93</f>
        <v>#DIV/0!</v>
      </c>
    </row>
    <row r="83" spans="1:8" x14ac:dyDescent="0.25">
      <c r="A83">
        <f t="shared" si="3"/>
        <v>0</v>
      </c>
      <c r="B83">
        <f>Quartal3!$F$10</f>
        <v>0</v>
      </c>
      <c r="C83">
        <f t="shared" si="4"/>
        <v>1</v>
      </c>
      <c r="D83" s="11">
        <f t="shared" si="5"/>
        <v>2022</v>
      </c>
      <c r="E83" s="11">
        <v>3</v>
      </c>
      <c r="F83" t="str">
        <f>RIGHT(Quartal3!A94,3)</f>
        <v>353</v>
      </c>
      <c r="G83">
        <f>Quartal3!C94</f>
        <v>0</v>
      </c>
      <c r="H83" t="e">
        <f>Quartal3!E94</f>
        <v>#DIV/0!</v>
      </c>
    </row>
    <row r="84" spans="1:8" x14ac:dyDescent="0.25">
      <c r="A84">
        <f t="shared" si="3"/>
        <v>0</v>
      </c>
      <c r="B84">
        <f>Quartal3!$F$10</f>
        <v>0</v>
      </c>
      <c r="C84">
        <f t="shared" si="4"/>
        <v>1</v>
      </c>
      <c r="D84" s="11">
        <f t="shared" si="5"/>
        <v>2022</v>
      </c>
      <c r="E84" s="11">
        <v>3</v>
      </c>
      <c r="F84" t="str">
        <f>RIGHT(Quartal3!A95,3)</f>
        <v>354</v>
      </c>
      <c r="G84">
        <f>Quartal3!C95</f>
        <v>0</v>
      </c>
      <c r="H84" t="e">
        <f>Quartal3!E95</f>
        <v>#DIV/0!</v>
      </c>
    </row>
    <row r="85" spans="1:8" x14ac:dyDescent="0.25">
      <c r="A85">
        <f t="shared" si="3"/>
        <v>0</v>
      </c>
      <c r="B85">
        <f>Quartal3!$F$10</f>
        <v>0</v>
      </c>
      <c r="C85">
        <f t="shared" si="4"/>
        <v>1</v>
      </c>
      <c r="D85" s="11">
        <f t="shared" si="5"/>
        <v>2022</v>
      </c>
      <c r="E85" s="11">
        <v>3</v>
      </c>
      <c r="F85" t="str">
        <f>RIGHT(Quartal3!A96,3)</f>
        <v>355</v>
      </c>
      <c r="G85">
        <f>Quartal3!C96</f>
        <v>0</v>
      </c>
      <c r="H85" t="e">
        <f>Quartal3!E96</f>
        <v>#DIV/0!</v>
      </c>
    </row>
    <row r="86" spans="1:8" x14ac:dyDescent="0.25">
      <c r="A86">
        <f t="shared" si="3"/>
        <v>0</v>
      </c>
      <c r="B86">
        <f>Quartal3!$F$10</f>
        <v>0</v>
      </c>
      <c r="C86">
        <f t="shared" si="4"/>
        <v>1</v>
      </c>
      <c r="D86" s="11">
        <f t="shared" si="5"/>
        <v>2022</v>
      </c>
      <c r="E86" s="11">
        <v>3</v>
      </c>
      <c r="F86" t="str">
        <f>RIGHT(Quartal3!A97,3)</f>
        <v>356</v>
      </c>
      <c r="G86">
        <f>Quartal3!C97</f>
        <v>0</v>
      </c>
      <c r="H86" t="e">
        <f>Quartal3!E97</f>
        <v>#DIV/0!</v>
      </c>
    </row>
    <row r="87" spans="1:8" x14ac:dyDescent="0.25">
      <c r="A87">
        <f t="shared" si="3"/>
        <v>0</v>
      </c>
      <c r="B87">
        <f>Quartal3!$F$10</f>
        <v>0</v>
      </c>
      <c r="C87">
        <f t="shared" si="4"/>
        <v>1</v>
      </c>
      <c r="D87" s="11">
        <f t="shared" si="5"/>
        <v>2022</v>
      </c>
      <c r="E87" s="11">
        <v>3</v>
      </c>
      <c r="F87" t="str">
        <f>RIGHT(Quartal3!A98,3)</f>
        <v>360</v>
      </c>
      <c r="G87">
        <f>Quartal3!C98</f>
        <v>0</v>
      </c>
      <c r="H87" t="e">
        <f>Quartal3!E98</f>
        <v>#DIV/0!</v>
      </c>
    </row>
    <row r="88" spans="1:8" x14ac:dyDescent="0.25">
      <c r="A88">
        <f t="shared" si="3"/>
        <v>0</v>
      </c>
      <c r="B88">
        <f>Quartal3!$F$10</f>
        <v>0</v>
      </c>
      <c r="C88">
        <f t="shared" si="4"/>
        <v>1</v>
      </c>
      <c r="D88" s="11">
        <f t="shared" si="5"/>
        <v>2022</v>
      </c>
      <c r="E88" s="11">
        <v>3</v>
      </c>
      <c r="F88" t="str">
        <f>RIGHT(Quartal3!A99,3)</f>
        <v>361</v>
      </c>
      <c r="G88">
        <f>Quartal3!C99</f>
        <v>0</v>
      </c>
      <c r="H88" t="e">
        <f>Quartal3!E99</f>
        <v>#DIV/0!</v>
      </c>
    </row>
    <row r="89" spans="1:8" x14ac:dyDescent="0.25">
      <c r="A89">
        <f t="shared" si="3"/>
        <v>0</v>
      </c>
      <c r="B89">
        <f>Quartal3!$F$10</f>
        <v>0</v>
      </c>
      <c r="C89">
        <f t="shared" si="4"/>
        <v>1</v>
      </c>
      <c r="D89" s="11">
        <f t="shared" si="5"/>
        <v>2022</v>
      </c>
      <c r="E89" s="11">
        <v>3</v>
      </c>
      <c r="F89" t="str">
        <f>RIGHT(Quartal3!A100,3)</f>
        <v>362</v>
      </c>
      <c r="G89">
        <f>Quartal3!C100</f>
        <v>0</v>
      </c>
      <c r="H89" t="e">
        <f>Quartal3!E100</f>
        <v>#DIV/0!</v>
      </c>
    </row>
    <row r="90" spans="1:8" x14ac:dyDescent="0.25">
      <c r="A90">
        <f t="shared" si="3"/>
        <v>0</v>
      </c>
      <c r="B90">
        <f>Quartal3!$F$10</f>
        <v>0</v>
      </c>
      <c r="C90">
        <f t="shared" si="4"/>
        <v>1</v>
      </c>
      <c r="D90" s="11">
        <f t="shared" si="5"/>
        <v>2022</v>
      </c>
      <c r="E90" s="11">
        <v>3</v>
      </c>
      <c r="F90" t="str">
        <f>RIGHT(Quartal3!A101,3)</f>
        <v>363</v>
      </c>
      <c r="G90">
        <f>Quartal3!C101</f>
        <v>0</v>
      </c>
      <c r="H90" t="e">
        <f>Quartal3!E101</f>
        <v>#DIV/0!</v>
      </c>
    </row>
    <row r="91" spans="1:8" x14ac:dyDescent="0.25">
      <c r="A91">
        <f t="shared" si="3"/>
        <v>0</v>
      </c>
      <c r="B91">
        <f>Quartal3!$F$10</f>
        <v>0</v>
      </c>
      <c r="C91">
        <f t="shared" si="4"/>
        <v>1</v>
      </c>
      <c r="D91" s="11">
        <f t="shared" si="5"/>
        <v>2022</v>
      </c>
      <c r="E91" s="11">
        <v>3</v>
      </c>
      <c r="F91" t="str">
        <f>RIGHT(Quartal3!A102,3)</f>
        <v>364</v>
      </c>
      <c r="G91">
        <f>Quartal3!C102</f>
        <v>0</v>
      </c>
      <c r="H91" t="e">
        <f>Quartal3!E102</f>
        <v>#DIV/0!</v>
      </c>
    </row>
    <row r="92" spans="1:8" x14ac:dyDescent="0.25">
      <c r="A92">
        <f t="shared" si="3"/>
        <v>0</v>
      </c>
      <c r="B92">
        <f>Quartal3!$F$10</f>
        <v>0</v>
      </c>
      <c r="C92">
        <f t="shared" si="4"/>
        <v>1</v>
      </c>
      <c r="D92" s="11">
        <f t="shared" si="5"/>
        <v>2022</v>
      </c>
      <c r="E92" s="11">
        <v>3</v>
      </c>
      <c r="F92" t="str">
        <f>RIGHT(Quartal3!A103,3)</f>
        <v>365</v>
      </c>
      <c r="G92">
        <f>Quartal3!C103</f>
        <v>0</v>
      </c>
      <c r="H92" t="e">
        <f>Quartal3!E103</f>
        <v>#DIV/0!</v>
      </c>
    </row>
    <row r="93" spans="1:8" x14ac:dyDescent="0.25">
      <c r="A93">
        <f t="shared" si="3"/>
        <v>0</v>
      </c>
      <c r="B93">
        <f>Quartal3!$F$10</f>
        <v>0</v>
      </c>
      <c r="C93">
        <f t="shared" si="4"/>
        <v>1</v>
      </c>
      <c r="D93" s="11">
        <f t="shared" si="5"/>
        <v>2022</v>
      </c>
      <c r="E93" s="11">
        <v>3</v>
      </c>
      <c r="F93" t="str">
        <f>RIGHT(Quartal3!A104,3)</f>
        <v>366</v>
      </c>
      <c r="G93">
        <f>Quartal3!C104</f>
        <v>0</v>
      </c>
      <c r="H93" t="e">
        <f>Quartal3!E104</f>
        <v>#DIV/0!</v>
      </c>
    </row>
    <row r="94" spans="1:8" x14ac:dyDescent="0.25">
      <c r="A94">
        <f t="shared" si="3"/>
        <v>0</v>
      </c>
      <c r="B94">
        <f>Quartal3!$F$10</f>
        <v>0</v>
      </c>
      <c r="C94">
        <f t="shared" si="4"/>
        <v>1</v>
      </c>
      <c r="D94" s="11">
        <f t="shared" si="5"/>
        <v>2022</v>
      </c>
      <c r="E94" s="11">
        <v>3</v>
      </c>
      <c r="F94" t="str">
        <f>RIGHT(Quartal3!A105,3)</f>
        <v>410</v>
      </c>
      <c r="G94">
        <f>Quartal3!C105</f>
        <v>0</v>
      </c>
      <c r="H94" t="e">
        <f>Quartal3!E105</f>
        <v>#DIV/0!</v>
      </c>
    </row>
    <row r="95" spans="1:8" x14ac:dyDescent="0.25">
      <c r="A95">
        <f t="shared" si="3"/>
        <v>0</v>
      </c>
      <c r="B95">
        <f>Quartal3!$F$10</f>
        <v>0</v>
      </c>
      <c r="C95">
        <f t="shared" si="4"/>
        <v>1</v>
      </c>
      <c r="D95" s="11">
        <f t="shared" si="5"/>
        <v>2022</v>
      </c>
      <c r="E95" s="11">
        <v>3</v>
      </c>
      <c r="F95" t="str">
        <f>RIGHT(Quartal3!A106,3)</f>
        <v>411</v>
      </c>
      <c r="G95">
        <f>Quartal3!C106</f>
        <v>0</v>
      </c>
      <c r="H95" t="e">
        <f>Quartal3!E106</f>
        <v>#DIV/0!</v>
      </c>
    </row>
    <row r="96" spans="1:8" x14ac:dyDescent="0.25">
      <c r="A96">
        <f t="shared" si="3"/>
        <v>0</v>
      </c>
      <c r="B96">
        <f>Quartal3!$F$10</f>
        <v>0</v>
      </c>
      <c r="C96">
        <f t="shared" si="4"/>
        <v>1</v>
      </c>
      <c r="D96" s="11">
        <f t="shared" si="5"/>
        <v>2022</v>
      </c>
      <c r="E96" s="11">
        <v>3</v>
      </c>
      <c r="F96" t="str">
        <f>RIGHT(Quartal3!A107,3)</f>
        <v>412</v>
      </c>
      <c r="G96">
        <f>Quartal3!C107</f>
        <v>0</v>
      </c>
      <c r="H96" t="e">
        <f>Quartal3!E107</f>
        <v>#DIV/0!</v>
      </c>
    </row>
    <row r="97" spans="1:8" x14ac:dyDescent="0.25">
      <c r="A97">
        <f t="shared" si="3"/>
        <v>0</v>
      </c>
      <c r="B97">
        <f>Quartal3!$F$10</f>
        <v>0</v>
      </c>
      <c r="C97">
        <f t="shared" si="4"/>
        <v>1</v>
      </c>
      <c r="D97" s="11">
        <f t="shared" si="5"/>
        <v>2022</v>
      </c>
      <c r="E97" s="11">
        <v>3</v>
      </c>
      <c r="F97" t="str">
        <f>RIGHT(Quartal3!A108,3)</f>
        <v>413</v>
      </c>
      <c r="G97">
        <f>Quartal3!C108</f>
        <v>0</v>
      </c>
      <c r="H97" t="e">
        <f>Quartal3!E108</f>
        <v>#DIV/0!</v>
      </c>
    </row>
    <row r="98" spans="1:8" x14ac:dyDescent="0.25">
      <c r="A98">
        <f t="shared" si="3"/>
        <v>0</v>
      </c>
      <c r="B98">
        <f>Quartal3!$F$10</f>
        <v>0</v>
      </c>
      <c r="C98">
        <f t="shared" si="4"/>
        <v>1</v>
      </c>
      <c r="D98" s="11">
        <f t="shared" si="5"/>
        <v>2022</v>
      </c>
      <c r="E98" s="11">
        <v>3</v>
      </c>
      <c r="F98" t="str">
        <f>RIGHT(Quartal3!A109,3)</f>
        <v>414</v>
      </c>
      <c r="G98">
        <f>Quartal3!C109</f>
        <v>0</v>
      </c>
      <c r="H98" t="e">
        <f>Quartal3!E109</f>
        <v>#DIV/0!</v>
      </c>
    </row>
    <row r="99" spans="1:8" x14ac:dyDescent="0.25">
      <c r="A99">
        <f t="shared" si="3"/>
        <v>0</v>
      </c>
      <c r="B99">
        <f>Quartal3!$F$10</f>
        <v>0</v>
      </c>
      <c r="C99">
        <f t="shared" si="4"/>
        <v>1</v>
      </c>
      <c r="D99" s="11">
        <f t="shared" si="5"/>
        <v>2022</v>
      </c>
      <c r="E99" s="11">
        <v>3</v>
      </c>
      <c r="F99" t="str">
        <f>RIGHT(Quartal3!A110,3)</f>
        <v>415</v>
      </c>
      <c r="G99">
        <f>Quartal3!C110</f>
        <v>0</v>
      </c>
      <c r="H99" t="e">
        <f>Quartal3!E110</f>
        <v>#DIV/0!</v>
      </c>
    </row>
    <row r="100" spans="1:8" x14ac:dyDescent="0.25">
      <c r="A100">
        <f t="shared" si="3"/>
        <v>0</v>
      </c>
      <c r="B100">
        <f>Quartal3!$F$10</f>
        <v>0</v>
      </c>
      <c r="C100">
        <f t="shared" si="4"/>
        <v>1</v>
      </c>
      <c r="D100" s="11">
        <f t="shared" si="5"/>
        <v>2022</v>
      </c>
      <c r="E100" s="11">
        <v>3</v>
      </c>
      <c r="F100" t="str">
        <f>RIGHT(Quartal3!A111,3)</f>
        <v>416</v>
      </c>
      <c r="G100">
        <f>Quartal3!C111</f>
        <v>0</v>
      </c>
      <c r="H100" t="e">
        <f>Quartal3!E111</f>
        <v>#DIV/0!</v>
      </c>
    </row>
    <row r="101" spans="1:8" x14ac:dyDescent="0.25">
      <c r="A101">
        <f t="shared" si="3"/>
        <v>0</v>
      </c>
      <c r="B101">
        <f>Quartal3!$F$10</f>
        <v>0</v>
      </c>
      <c r="C101">
        <f t="shared" si="4"/>
        <v>1</v>
      </c>
      <c r="D101" s="11">
        <f t="shared" si="5"/>
        <v>2022</v>
      </c>
      <c r="E101" s="11">
        <v>3</v>
      </c>
      <c r="F101" t="str">
        <f>RIGHT(Quartal3!A112,3)</f>
        <v>417</v>
      </c>
      <c r="G101">
        <f>Quartal3!C112</f>
        <v>0</v>
      </c>
      <c r="H101" t="e">
        <f>Quartal3!E112</f>
        <v>#DIV/0!</v>
      </c>
    </row>
    <row r="102" spans="1:8" x14ac:dyDescent="0.25">
      <c r="A102">
        <f t="shared" si="3"/>
        <v>0</v>
      </c>
      <c r="B102">
        <f>Quartal3!$F$10</f>
        <v>0</v>
      </c>
      <c r="C102">
        <f t="shared" si="4"/>
        <v>1</v>
      </c>
      <c r="D102" s="11">
        <f t="shared" si="5"/>
        <v>2022</v>
      </c>
      <c r="E102" s="11">
        <v>3</v>
      </c>
      <c r="F102" t="str">
        <f>RIGHT(Quartal3!A113,3)</f>
        <v>419</v>
      </c>
      <c r="G102">
        <f>Quartal3!C113</f>
        <v>0</v>
      </c>
      <c r="H102" t="e">
        <f>Quartal3!E113</f>
        <v>#DIV/0!</v>
      </c>
    </row>
    <row r="103" spans="1:8" x14ac:dyDescent="0.25">
      <c r="A103">
        <f t="shared" si="3"/>
        <v>0</v>
      </c>
      <c r="B103">
        <f>Quartal3!$F$10</f>
        <v>0</v>
      </c>
      <c r="C103">
        <f t="shared" si="4"/>
        <v>1</v>
      </c>
      <c r="D103" s="11">
        <f t="shared" si="5"/>
        <v>2022</v>
      </c>
      <c r="E103" s="11">
        <v>3</v>
      </c>
      <c r="F103" t="str">
        <f>RIGHT(Quartal3!A114,3)</f>
        <v>443</v>
      </c>
      <c r="G103">
        <f>Quartal3!C114</f>
        <v>0</v>
      </c>
      <c r="H103" t="e">
        <f>Quartal3!E114</f>
        <v>#DIV/0!</v>
      </c>
    </row>
    <row r="104" spans="1:8" x14ac:dyDescent="0.25">
      <c r="A104">
        <f t="shared" si="3"/>
        <v>0</v>
      </c>
      <c r="B104">
        <f>Quartal3!$F$10</f>
        <v>0</v>
      </c>
      <c r="C104">
        <f t="shared" si="4"/>
        <v>1</v>
      </c>
      <c r="D104" s="11">
        <f t="shared" si="5"/>
        <v>2022</v>
      </c>
      <c r="E104" s="11">
        <v>3</v>
      </c>
      <c r="F104" t="str">
        <f>RIGHT(Quartal3!A115,3)</f>
        <v>444</v>
      </c>
      <c r="G104">
        <f>Quartal3!C115</f>
        <v>0</v>
      </c>
      <c r="H104" t="e">
        <f>Quartal3!E115</f>
        <v>#DIV/0!</v>
      </c>
    </row>
    <row r="105" spans="1:8" x14ac:dyDescent="0.25">
      <c r="A105">
        <f t="shared" si="3"/>
        <v>0</v>
      </c>
      <c r="B105">
        <f>Quartal3!$F$10</f>
        <v>0</v>
      </c>
      <c r="C105">
        <f t="shared" si="4"/>
        <v>1</v>
      </c>
      <c r="D105" s="11">
        <f t="shared" si="5"/>
        <v>2022</v>
      </c>
      <c r="E105" s="11">
        <v>3</v>
      </c>
      <c r="F105" t="str">
        <f>RIGHT(Quartal3!A116,3)</f>
        <v>445</v>
      </c>
      <c r="G105">
        <f>Quartal3!C116</f>
        <v>0</v>
      </c>
      <c r="H105" t="e">
        <f>Quartal3!E116</f>
        <v>#DIV/0!</v>
      </c>
    </row>
    <row r="106" spans="1:8" x14ac:dyDescent="0.25">
      <c r="A106">
        <f t="shared" si="3"/>
        <v>0</v>
      </c>
      <c r="B106">
        <f>Quartal3!$F$10</f>
        <v>0</v>
      </c>
      <c r="C106">
        <f t="shared" si="4"/>
        <v>1</v>
      </c>
      <c r="D106" s="11">
        <f t="shared" si="5"/>
        <v>2022</v>
      </c>
      <c r="E106" s="11">
        <v>3</v>
      </c>
      <c r="F106" t="str">
        <f>RIGHT(Quartal3!A117,3)</f>
        <v>446</v>
      </c>
      <c r="G106">
        <f>Quartal3!C117</f>
        <v>0</v>
      </c>
      <c r="H106" t="e">
        <f>Quartal3!E117</f>
        <v>#DIV/0!</v>
      </c>
    </row>
    <row r="107" spans="1:8" x14ac:dyDescent="0.25">
      <c r="A107">
        <f t="shared" si="3"/>
        <v>0</v>
      </c>
      <c r="B107">
        <f>Quartal3!$F$10</f>
        <v>0</v>
      </c>
      <c r="C107">
        <f t="shared" si="4"/>
        <v>1</v>
      </c>
      <c r="D107" s="11">
        <f t="shared" si="5"/>
        <v>2022</v>
      </c>
      <c r="E107" s="11">
        <v>3</v>
      </c>
      <c r="F107" t="str">
        <f>RIGHT(Quartal3!A118,3)</f>
        <v>453</v>
      </c>
      <c r="G107">
        <f>Quartal3!C118</f>
        <v>0</v>
      </c>
      <c r="H107" t="e">
        <f>Quartal3!E118</f>
        <v>#DIV/0!</v>
      </c>
    </row>
    <row r="108" spans="1:8" x14ac:dyDescent="0.25">
      <c r="A108">
        <f t="shared" si="3"/>
        <v>0</v>
      </c>
      <c r="B108">
        <f>Quartal3!$F$10</f>
        <v>0</v>
      </c>
      <c r="C108">
        <f t="shared" si="4"/>
        <v>1</v>
      </c>
      <c r="D108" s="11">
        <f t="shared" si="5"/>
        <v>2022</v>
      </c>
      <c r="E108" s="11">
        <v>3</v>
      </c>
      <c r="F108" t="str">
        <f>RIGHT(Quartal3!A119,3)</f>
        <v>454</v>
      </c>
      <c r="G108">
        <f>Quartal3!C119</f>
        <v>0</v>
      </c>
      <c r="H108" t="e">
        <f>Quartal3!E119</f>
        <v>#DIV/0!</v>
      </c>
    </row>
    <row r="109" spans="1:8" x14ac:dyDescent="0.25">
      <c r="A109">
        <f t="shared" si="3"/>
        <v>0</v>
      </c>
      <c r="B109">
        <f>Quartal3!$F$10</f>
        <v>0</v>
      </c>
      <c r="C109">
        <f t="shared" si="4"/>
        <v>1</v>
      </c>
      <c r="D109" s="11">
        <f t="shared" si="5"/>
        <v>2022</v>
      </c>
      <c r="E109" s="11">
        <v>3</v>
      </c>
      <c r="F109" t="str">
        <f>RIGHT(Quartal3!A120,3)</f>
        <v>455</v>
      </c>
      <c r="G109">
        <f>Quartal3!C120</f>
        <v>0</v>
      </c>
      <c r="H109" t="e">
        <f>Quartal3!E120</f>
        <v>#DIV/0!</v>
      </c>
    </row>
    <row r="110" spans="1:8" x14ac:dyDescent="0.25">
      <c r="A110">
        <f t="shared" si="3"/>
        <v>0</v>
      </c>
      <c r="B110">
        <f>Quartal3!$F$10</f>
        <v>0</v>
      </c>
      <c r="C110">
        <f t="shared" si="4"/>
        <v>1</v>
      </c>
      <c r="D110" s="11">
        <f t="shared" si="5"/>
        <v>2022</v>
      </c>
      <c r="E110" s="11">
        <v>3</v>
      </c>
      <c r="F110" t="str">
        <f>RIGHT(Quartal3!A121,3)</f>
        <v>456</v>
      </c>
      <c r="G110">
        <f>Quartal3!C121</f>
        <v>0</v>
      </c>
      <c r="H110" t="e">
        <f>Quartal3!E121</f>
        <v>#DIV/0!</v>
      </c>
    </row>
    <row r="111" spans="1:8" x14ac:dyDescent="0.25">
      <c r="A111">
        <f t="shared" si="3"/>
        <v>0</v>
      </c>
      <c r="B111">
        <f>Quartal3!$F$10</f>
        <v>0</v>
      </c>
      <c r="C111">
        <f t="shared" si="4"/>
        <v>1</v>
      </c>
      <c r="D111" s="11">
        <f t="shared" si="5"/>
        <v>2022</v>
      </c>
      <c r="E111" s="11">
        <v>3</v>
      </c>
      <c r="F111" t="str">
        <f>RIGHT(Quartal3!A122,3)</f>
        <v>460</v>
      </c>
      <c r="G111">
        <f>Quartal3!C122</f>
        <v>0</v>
      </c>
      <c r="H111" t="e">
        <f>Quartal3!E122</f>
        <v>#DIV/0!</v>
      </c>
    </row>
    <row r="112" spans="1:8" x14ac:dyDescent="0.25">
      <c r="A112">
        <f t="shared" si="3"/>
        <v>0</v>
      </c>
      <c r="B112">
        <f>Quartal3!$F$10</f>
        <v>0</v>
      </c>
      <c r="C112">
        <f t="shared" si="4"/>
        <v>1</v>
      </c>
      <c r="D112" s="11">
        <f t="shared" si="5"/>
        <v>2022</v>
      </c>
      <c r="E112" s="11">
        <v>3</v>
      </c>
      <c r="F112" t="str">
        <f>RIGHT(Quartal3!A123,3)</f>
        <v>461</v>
      </c>
      <c r="G112">
        <f>Quartal3!C123</f>
        <v>0</v>
      </c>
      <c r="H112" t="e">
        <f>Quartal3!E123</f>
        <v>#DIV/0!</v>
      </c>
    </row>
    <row r="113" spans="1:8" x14ac:dyDescent="0.25">
      <c r="A113">
        <f t="shared" si="3"/>
        <v>0</v>
      </c>
      <c r="B113">
        <f>Quartal3!$F$10</f>
        <v>0</v>
      </c>
      <c r="C113">
        <f t="shared" si="4"/>
        <v>1</v>
      </c>
      <c r="D113" s="11">
        <f t="shared" si="5"/>
        <v>2022</v>
      </c>
      <c r="E113" s="11">
        <v>3</v>
      </c>
      <c r="F113" t="str">
        <f>RIGHT(Quartal3!A124,3)</f>
        <v>462</v>
      </c>
      <c r="G113">
        <f>Quartal3!C124</f>
        <v>0</v>
      </c>
      <c r="H113" t="e">
        <f>Quartal3!E124</f>
        <v>#DIV/0!</v>
      </c>
    </row>
    <row r="114" spans="1:8" x14ac:dyDescent="0.25">
      <c r="A114">
        <f t="shared" si="3"/>
        <v>0</v>
      </c>
      <c r="B114">
        <f>Quartal3!$F$10</f>
        <v>0</v>
      </c>
      <c r="C114">
        <f t="shared" si="4"/>
        <v>1</v>
      </c>
      <c r="D114" s="11">
        <f t="shared" si="5"/>
        <v>2022</v>
      </c>
      <c r="E114" s="11">
        <v>3</v>
      </c>
      <c r="F114" t="str">
        <f>RIGHT(Quartal3!A125,3)</f>
        <v>463</v>
      </c>
      <c r="G114">
        <f>Quartal3!C125</f>
        <v>0</v>
      </c>
      <c r="H114" t="e">
        <f>Quartal3!E125</f>
        <v>#DIV/0!</v>
      </c>
    </row>
    <row r="115" spans="1:8" x14ac:dyDescent="0.25">
      <c r="A115">
        <f t="shared" si="3"/>
        <v>0</v>
      </c>
      <c r="B115">
        <f>Quartal3!$F$10</f>
        <v>0</v>
      </c>
      <c r="C115">
        <f t="shared" si="4"/>
        <v>1</v>
      </c>
      <c r="D115" s="11">
        <f t="shared" si="5"/>
        <v>2022</v>
      </c>
      <c r="E115" s="11">
        <v>3</v>
      </c>
      <c r="F115" t="str">
        <f>RIGHT(Quartal3!A126,3)</f>
        <v>464</v>
      </c>
      <c r="G115">
        <f>Quartal3!C126</f>
        <v>0</v>
      </c>
      <c r="H115" t="e">
        <f>Quartal3!E126</f>
        <v>#DIV/0!</v>
      </c>
    </row>
    <row r="116" spans="1:8" x14ac:dyDescent="0.25">
      <c r="A116">
        <f t="shared" si="3"/>
        <v>0</v>
      </c>
      <c r="B116">
        <f>Quartal3!$F$10</f>
        <v>0</v>
      </c>
      <c r="C116">
        <f t="shared" si="4"/>
        <v>1</v>
      </c>
      <c r="D116" s="11">
        <f t="shared" si="5"/>
        <v>2022</v>
      </c>
      <c r="E116" s="11">
        <v>3</v>
      </c>
      <c r="F116" t="str">
        <f>RIGHT(Quartal3!A127,3)</f>
        <v>465</v>
      </c>
      <c r="G116">
        <f>Quartal3!C127</f>
        <v>0</v>
      </c>
      <c r="H116" t="e">
        <f>Quartal3!E127</f>
        <v>#DIV/0!</v>
      </c>
    </row>
    <row r="117" spans="1:8" x14ac:dyDescent="0.25">
      <c r="A117">
        <f t="shared" si="3"/>
        <v>0</v>
      </c>
      <c r="B117">
        <f>Quartal3!$F$10</f>
        <v>0</v>
      </c>
      <c r="C117">
        <f t="shared" si="4"/>
        <v>1</v>
      </c>
      <c r="D117" s="11">
        <f t="shared" si="5"/>
        <v>2022</v>
      </c>
      <c r="E117" s="11">
        <v>3</v>
      </c>
      <c r="F117" t="str">
        <f>RIGHT(Quartal3!A128,3)</f>
        <v>466</v>
      </c>
      <c r="G117">
        <f>Quartal3!C128</f>
        <v>0</v>
      </c>
      <c r="H117" t="e">
        <f>Quartal3!E128</f>
        <v>#DIV/0!</v>
      </c>
    </row>
    <row r="118" spans="1:8" x14ac:dyDescent="0.25">
      <c r="A118">
        <f t="shared" si="3"/>
        <v>0</v>
      </c>
      <c r="B118">
        <f>Quartal3!$F$10</f>
        <v>0</v>
      </c>
      <c r="C118">
        <f t="shared" si="4"/>
        <v>1</v>
      </c>
      <c r="D118" s="11">
        <f t="shared" si="5"/>
        <v>2022</v>
      </c>
      <c r="E118" s="11">
        <v>3</v>
      </c>
      <c r="F118" t="str">
        <f>RIGHT(Quartal3!A129,3)</f>
        <v>510</v>
      </c>
      <c r="G118">
        <f>Quartal3!C129</f>
        <v>0</v>
      </c>
      <c r="H118" t="e">
        <f>Quartal3!E129</f>
        <v>#DIV/0!</v>
      </c>
    </row>
    <row r="119" spans="1:8" x14ac:dyDescent="0.25">
      <c r="A119">
        <f t="shared" si="3"/>
        <v>0</v>
      </c>
      <c r="B119">
        <f>Quartal3!$F$10</f>
        <v>0</v>
      </c>
      <c r="C119">
        <f t="shared" si="4"/>
        <v>1</v>
      </c>
      <c r="D119" s="11">
        <f t="shared" si="5"/>
        <v>2022</v>
      </c>
      <c r="E119" s="11">
        <v>3</v>
      </c>
      <c r="F119" t="str">
        <f>RIGHT(Quartal3!A130,3)</f>
        <v>511</v>
      </c>
      <c r="G119">
        <f>Quartal3!C130</f>
        <v>0</v>
      </c>
      <c r="H119" t="e">
        <f>Quartal3!E130</f>
        <v>#DIV/0!</v>
      </c>
    </row>
    <row r="120" spans="1:8" x14ac:dyDescent="0.25">
      <c r="A120">
        <f t="shared" si="3"/>
        <v>0</v>
      </c>
      <c r="B120">
        <f>Quartal3!$F$10</f>
        <v>0</v>
      </c>
      <c r="C120">
        <f t="shared" si="4"/>
        <v>1</v>
      </c>
      <c r="D120" s="11">
        <f t="shared" si="5"/>
        <v>2022</v>
      </c>
      <c r="E120" s="11">
        <v>3</v>
      </c>
      <c r="F120" t="str">
        <f>RIGHT(Quartal3!A131,3)</f>
        <v>512</v>
      </c>
      <c r="G120">
        <f>Quartal3!C131</f>
        <v>0</v>
      </c>
      <c r="H120" t="e">
        <f>Quartal3!E131</f>
        <v>#DIV/0!</v>
      </c>
    </row>
    <row r="121" spans="1:8" x14ac:dyDescent="0.25">
      <c r="A121">
        <f t="shared" si="3"/>
        <v>0</v>
      </c>
      <c r="B121">
        <f>Quartal3!$F$10</f>
        <v>0</v>
      </c>
      <c r="C121">
        <f t="shared" si="4"/>
        <v>1</v>
      </c>
      <c r="D121" s="11">
        <f t="shared" si="5"/>
        <v>2022</v>
      </c>
      <c r="E121" s="11">
        <v>3</v>
      </c>
      <c r="F121" t="str">
        <f>RIGHT(Quartal3!A132,3)</f>
        <v>513</v>
      </c>
      <c r="G121">
        <f>Quartal3!C132</f>
        <v>0</v>
      </c>
      <c r="H121" t="e">
        <f>Quartal3!E132</f>
        <v>#DIV/0!</v>
      </c>
    </row>
    <row r="122" spans="1:8" x14ac:dyDescent="0.25">
      <c r="A122">
        <f t="shared" si="3"/>
        <v>0</v>
      </c>
      <c r="B122">
        <f>Quartal3!$F$10</f>
        <v>0</v>
      </c>
      <c r="C122">
        <f t="shared" si="4"/>
        <v>1</v>
      </c>
      <c r="D122" s="11">
        <f t="shared" si="5"/>
        <v>2022</v>
      </c>
      <c r="E122" s="11">
        <v>3</v>
      </c>
      <c r="F122" t="str">
        <f>RIGHT(Quartal3!A133,3)</f>
        <v>514</v>
      </c>
      <c r="G122">
        <f>Quartal3!C133</f>
        <v>0</v>
      </c>
      <c r="H122" t="e">
        <f>Quartal3!E133</f>
        <v>#DIV/0!</v>
      </c>
    </row>
    <row r="123" spans="1:8" x14ac:dyDescent="0.25">
      <c r="A123">
        <f t="shared" si="3"/>
        <v>0</v>
      </c>
      <c r="B123">
        <f>Quartal3!$F$10</f>
        <v>0</v>
      </c>
      <c r="C123">
        <f t="shared" si="4"/>
        <v>1</v>
      </c>
      <c r="D123" s="11">
        <f t="shared" si="5"/>
        <v>2022</v>
      </c>
      <c r="E123" s="11">
        <v>3</v>
      </c>
      <c r="F123" t="str">
        <f>RIGHT(Quartal3!A134,3)</f>
        <v>515</v>
      </c>
      <c r="G123">
        <f>Quartal3!C134</f>
        <v>0</v>
      </c>
      <c r="H123" t="e">
        <f>Quartal3!E134</f>
        <v>#DIV/0!</v>
      </c>
    </row>
    <row r="124" spans="1:8" x14ac:dyDescent="0.25">
      <c r="A124">
        <f t="shared" si="3"/>
        <v>0</v>
      </c>
      <c r="B124">
        <f>Quartal3!$F$10</f>
        <v>0</v>
      </c>
      <c r="C124">
        <f t="shared" si="4"/>
        <v>1</v>
      </c>
      <c r="D124" s="11">
        <f t="shared" si="5"/>
        <v>2022</v>
      </c>
      <c r="E124" s="11">
        <v>3</v>
      </c>
      <c r="F124" t="str">
        <f>RIGHT(Quartal3!A135,3)</f>
        <v>516</v>
      </c>
      <c r="G124">
        <f>Quartal3!C135</f>
        <v>0</v>
      </c>
      <c r="H124" t="e">
        <f>Quartal3!E135</f>
        <v>#DIV/0!</v>
      </c>
    </row>
    <row r="125" spans="1:8" x14ac:dyDescent="0.25">
      <c r="A125">
        <f t="shared" si="3"/>
        <v>0</v>
      </c>
      <c r="B125">
        <f>Quartal3!$F$10</f>
        <v>0</v>
      </c>
      <c r="C125">
        <f t="shared" si="4"/>
        <v>1</v>
      </c>
      <c r="D125" s="11">
        <f t="shared" si="5"/>
        <v>2022</v>
      </c>
      <c r="E125" s="11">
        <v>3</v>
      </c>
      <c r="F125" t="str">
        <f>RIGHT(Quartal3!A136,3)</f>
        <v>519</v>
      </c>
      <c r="G125">
        <f>Quartal3!C136</f>
        <v>0</v>
      </c>
      <c r="H125" t="e">
        <f>Quartal3!E136</f>
        <v>#DIV/0!</v>
      </c>
    </row>
    <row r="126" spans="1:8" x14ac:dyDescent="0.25">
      <c r="A126">
        <f t="shared" si="3"/>
        <v>0</v>
      </c>
      <c r="B126">
        <f>Quartal3!$F$10</f>
        <v>0</v>
      </c>
      <c r="C126">
        <f t="shared" si="4"/>
        <v>1</v>
      </c>
      <c r="D126" s="11">
        <f t="shared" si="5"/>
        <v>2022</v>
      </c>
      <c r="E126" s="11">
        <v>3</v>
      </c>
      <c r="F126" t="str">
        <f>RIGHT(Quartal3!A137,3)</f>
        <v>543</v>
      </c>
      <c r="G126">
        <f>Quartal3!C137</f>
        <v>0</v>
      </c>
      <c r="H126" t="e">
        <f>Quartal3!E137</f>
        <v>#DIV/0!</v>
      </c>
    </row>
    <row r="127" spans="1:8" x14ac:dyDescent="0.25">
      <c r="A127">
        <f t="shared" si="3"/>
        <v>0</v>
      </c>
      <c r="B127">
        <f>Quartal3!$F$10</f>
        <v>0</v>
      </c>
      <c r="C127">
        <f t="shared" si="4"/>
        <v>1</v>
      </c>
      <c r="D127" s="11">
        <f t="shared" si="5"/>
        <v>2022</v>
      </c>
      <c r="E127" s="11">
        <v>3</v>
      </c>
      <c r="F127" t="str">
        <f>RIGHT(Quartal3!A138,3)</f>
        <v>544</v>
      </c>
      <c r="G127">
        <f>Quartal3!C138</f>
        <v>0</v>
      </c>
      <c r="H127" t="e">
        <f>Quartal3!E138</f>
        <v>#DIV/0!</v>
      </c>
    </row>
    <row r="128" spans="1:8" x14ac:dyDescent="0.25">
      <c r="A128">
        <f t="shared" si="3"/>
        <v>0</v>
      </c>
      <c r="B128">
        <f>Quartal3!$F$10</f>
        <v>0</v>
      </c>
      <c r="C128">
        <f t="shared" si="4"/>
        <v>1</v>
      </c>
      <c r="D128" s="11">
        <f t="shared" si="5"/>
        <v>2022</v>
      </c>
      <c r="E128" s="11">
        <v>3</v>
      </c>
      <c r="F128" t="str">
        <f>RIGHT(Quartal3!A139,3)</f>
        <v>545</v>
      </c>
      <c r="G128">
        <f>Quartal3!C139</f>
        <v>0</v>
      </c>
      <c r="H128" t="e">
        <f>Quartal3!E139</f>
        <v>#DIV/0!</v>
      </c>
    </row>
    <row r="129" spans="1:8" x14ac:dyDescent="0.25">
      <c r="A129">
        <f t="shared" si="3"/>
        <v>0</v>
      </c>
      <c r="B129">
        <f>Quartal3!$F$10</f>
        <v>0</v>
      </c>
      <c r="C129">
        <f t="shared" si="4"/>
        <v>1</v>
      </c>
      <c r="D129">
        <f t="shared" si="5"/>
        <v>2022</v>
      </c>
      <c r="E129" s="11">
        <v>3</v>
      </c>
      <c r="F129" t="str">
        <f>RIGHT(Quartal3!A140,3)</f>
        <v>546</v>
      </c>
      <c r="G129">
        <f>Quartal3!C140</f>
        <v>0</v>
      </c>
      <c r="H129" t="e">
        <f>Quartal3!E140</f>
        <v>#DIV/0!</v>
      </c>
    </row>
    <row r="130" spans="1:8" x14ac:dyDescent="0.25">
      <c r="A130">
        <f t="shared" si="3"/>
        <v>0</v>
      </c>
      <c r="B130">
        <f>Quartal3!$F$10</f>
        <v>0</v>
      </c>
      <c r="C130">
        <f t="shared" si="4"/>
        <v>1</v>
      </c>
      <c r="D130">
        <f t="shared" si="5"/>
        <v>2022</v>
      </c>
      <c r="E130" s="11">
        <v>3</v>
      </c>
      <c r="F130" t="str">
        <f>RIGHT(Quartal3!A141,3)</f>
        <v>553</v>
      </c>
      <c r="G130">
        <f>Quartal3!C141</f>
        <v>0</v>
      </c>
      <c r="H130" t="e">
        <f>Quartal3!E141</f>
        <v>#DIV/0!</v>
      </c>
    </row>
    <row r="131" spans="1:8" x14ac:dyDescent="0.25">
      <c r="A131">
        <f t="shared" si="3"/>
        <v>0</v>
      </c>
      <c r="B131">
        <f>Quartal3!$F$10</f>
        <v>0</v>
      </c>
      <c r="C131">
        <f t="shared" si="4"/>
        <v>1</v>
      </c>
      <c r="D131">
        <f t="shared" si="5"/>
        <v>2022</v>
      </c>
      <c r="E131" s="11">
        <v>3</v>
      </c>
      <c r="F131" t="str">
        <f>RIGHT(Quartal3!A142,3)</f>
        <v>554</v>
      </c>
      <c r="G131">
        <f>Quartal3!C142</f>
        <v>0</v>
      </c>
      <c r="H131" t="e">
        <f>Quartal3!E142</f>
        <v>#DIV/0!</v>
      </c>
    </row>
    <row r="132" spans="1:8" x14ac:dyDescent="0.25">
      <c r="A132">
        <f t="shared" si="3"/>
        <v>0</v>
      </c>
      <c r="B132">
        <f>Quartal3!$F$10</f>
        <v>0</v>
      </c>
      <c r="C132">
        <f t="shared" si="4"/>
        <v>1</v>
      </c>
      <c r="D132">
        <f t="shared" si="5"/>
        <v>2022</v>
      </c>
      <c r="E132" s="11">
        <v>3</v>
      </c>
      <c r="F132" t="str">
        <f>RIGHT(Quartal3!A143,3)</f>
        <v>555</v>
      </c>
      <c r="G132">
        <f>Quartal3!C143</f>
        <v>0</v>
      </c>
      <c r="H132" t="e">
        <f>Quartal3!E143</f>
        <v>#DIV/0!</v>
      </c>
    </row>
    <row r="133" spans="1:8" x14ac:dyDescent="0.25">
      <c r="A133">
        <f t="shared" si="3"/>
        <v>0</v>
      </c>
      <c r="B133">
        <f>Quartal3!$F$10</f>
        <v>0</v>
      </c>
      <c r="C133">
        <f t="shared" si="4"/>
        <v>1</v>
      </c>
      <c r="D133">
        <f t="shared" si="5"/>
        <v>2022</v>
      </c>
      <c r="E133" s="11">
        <v>3</v>
      </c>
      <c r="F133" t="str">
        <f>RIGHT(Quartal3!A144,3)</f>
        <v>556</v>
      </c>
      <c r="G133">
        <f>Quartal3!C144</f>
        <v>0</v>
      </c>
      <c r="H133" t="e">
        <f>Quartal3!E144</f>
        <v>#DIV/0!</v>
      </c>
    </row>
    <row r="134" spans="1:8" x14ac:dyDescent="0.25">
      <c r="A134">
        <f t="shared" ref="A134:A149" si="6">$A$2</f>
        <v>0</v>
      </c>
      <c r="B134">
        <f>Quartal3!$F$10</f>
        <v>0</v>
      </c>
      <c r="C134">
        <f t="shared" ref="C134:C149" si="7">$C$2</f>
        <v>1</v>
      </c>
      <c r="D134">
        <f t="shared" ref="D134:D149" si="8">$D$2</f>
        <v>2022</v>
      </c>
      <c r="E134" s="11">
        <v>3</v>
      </c>
      <c r="F134" t="str">
        <f>RIGHT(Quartal3!A145,3)</f>
        <v>557</v>
      </c>
      <c r="G134">
        <f>Quartal3!C145</f>
        <v>0</v>
      </c>
      <c r="H134" t="e">
        <f>Quartal3!E145</f>
        <v>#DIV/0!</v>
      </c>
    </row>
    <row r="135" spans="1:8" x14ac:dyDescent="0.25">
      <c r="A135">
        <f t="shared" si="6"/>
        <v>0</v>
      </c>
      <c r="B135">
        <f>Quartal3!$F$10</f>
        <v>0</v>
      </c>
      <c r="C135">
        <f t="shared" si="7"/>
        <v>1</v>
      </c>
      <c r="D135">
        <f t="shared" si="8"/>
        <v>2022</v>
      </c>
      <c r="E135" s="11">
        <v>3</v>
      </c>
      <c r="F135" t="str">
        <f>RIGHT(Quartal3!A146,3)</f>
        <v>558</v>
      </c>
      <c r="G135">
        <f>Quartal3!C146</f>
        <v>0</v>
      </c>
      <c r="H135" t="e">
        <f>Quartal3!E146</f>
        <v>#DIV/0!</v>
      </c>
    </row>
    <row r="136" spans="1:8" x14ac:dyDescent="0.25">
      <c r="A136">
        <f t="shared" si="6"/>
        <v>0</v>
      </c>
      <c r="B136">
        <f>Quartal3!$F$10</f>
        <v>0</v>
      </c>
      <c r="C136">
        <f t="shared" si="7"/>
        <v>1</v>
      </c>
      <c r="D136">
        <f t="shared" si="8"/>
        <v>2022</v>
      </c>
      <c r="E136" s="11">
        <v>3</v>
      </c>
      <c r="F136" t="str">
        <f>RIGHT(Quartal3!A147,3)</f>
        <v>560</v>
      </c>
      <c r="G136">
        <f>Quartal3!C147</f>
        <v>0</v>
      </c>
      <c r="H136" t="e">
        <f>Quartal3!E147</f>
        <v>#DIV/0!</v>
      </c>
    </row>
    <row r="137" spans="1:8" x14ac:dyDescent="0.25">
      <c r="A137">
        <f t="shared" si="6"/>
        <v>0</v>
      </c>
      <c r="B137">
        <f>Quartal3!$F$10</f>
        <v>0</v>
      </c>
      <c r="C137">
        <f t="shared" si="7"/>
        <v>1</v>
      </c>
      <c r="D137">
        <f t="shared" si="8"/>
        <v>2022</v>
      </c>
      <c r="E137" s="11">
        <v>3</v>
      </c>
      <c r="F137" t="str">
        <f>RIGHT(Quartal3!A148,3)</f>
        <v>561</v>
      </c>
      <c r="G137">
        <f>Quartal3!C148</f>
        <v>0</v>
      </c>
      <c r="H137" t="e">
        <f>Quartal3!E148</f>
        <v>#DIV/0!</v>
      </c>
    </row>
    <row r="138" spans="1:8" x14ac:dyDescent="0.25">
      <c r="A138">
        <f t="shared" si="6"/>
        <v>0</v>
      </c>
      <c r="B138">
        <f>Quartal3!$F$10</f>
        <v>0</v>
      </c>
      <c r="C138">
        <f t="shared" si="7"/>
        <v>1</v>
      </c>
      <c r="D138">
        <f t="shared" si="8"/>
        <v>2022</v>
      </c>
      <c r="E138" s="11">
        <v>3</v>
      </c>
      <c r="F138" t="str">
        <f>RIGHT(Quartal3!A149,3)</f>
        <v>562</v>
      </c>
      <c r="G138">
        <f>Quartal3!C149</f>
        <v>0</v>
      </c>
      <c r="H138" t="e">
        <f>Quartal3!E149</f>
        <v>#DIV/0!</v>
      </c>
    </row>
    <row r="139" spans="1:8" x14ac:dyDescent="0.25">
      <c r="A139">
        <f t="shared" si="6"/>
        <v>0</v>
      </c>
      <c r="B139">
        <f>Quartal3!$F$10</f>
        <v>0</v>
      </c>
      <c r="C139">
        <f t="shared" si="7"/>
        <v>1</v>
      </c>
      <c r="D139">
        <f t="shared" si="8"/>
        <v>2022</v>
      </c>
      <c r="E139" s="11">
        <v>3</v>
      </c>
      <c r="F139" t="str">
        <f>RIGHT(Quartal3!A150,3)</f>
        <v>563</v>
      </c>
      <c r="G139">
        <f>Quartal3!C150</f>
        <v>0</v>
      </c>
      <c r="H139" t="e">
        <f>Quartal3!E150</f>
        <v>#DIV/0!</v>
      </c>
    </row>
    <row r="140" spans="1:8" x14ac:dyDescent="0.25">
      <c r="A140">
        <f t="shared" si="6"/>
        <v>0</v>
      </c>
      <c r="B140">
        <f>Quartal3!$F$10</f>
        <v>0</v>
      </c>
      <c r="C140">
        <f t="shared" si="7"/>
        <v>1</v>
      </c>
      <c r="D140">
        <f t="shared" si="8"/>
        <v>2022</v>
      </c>
      <c r="E140" s="11">
        <v>3</v>
      </c>
      <c r="F140" t="str">
        <f>RIGHT(Quartal3!A151,3)</f>
        <v>564</v>
      </c>
      <c r="G140">
        <f>Quartal3!C151</f>
        <v>0</v>
      </c>
      <c r="H140" t="e">
        <f>Quartal3!E151</f>
        <v>#DIV/0!</v>
      </c>
    </row>
    <row r="141" spans="1:8" x14ac:dyDescent="0.25">
      <c r="A141">
        <f t="shared" si="6"/>
        <v>0</v>
      </c>
      <c r="B141">
        <f>Quartal3!$F$10</f>
        <v>0</v>
      </c>
      <c r="C141">
        <f t="shared" si="7"/>
        <v>1</v>
      </c>
      <c r="D141">
        <f t="shared" si="8"/>
        <v>2022</v>
      </c>
      <c r="E141" s="11">
        <v>3</v>
      </c>
      <c r="F141" t="str">
        <f>RIGHT(Quartal3!A152,3)</f>
        <v>565</v>
      </c>
      <c r="G141">
        <f>Quartal3!C152</f>
        <v>0</v>
      </c>
      <c r="H141" t="e">
        <f>Quartal3!E152</f>
        <v>#DIV/0!</v>
      </c>
    </row>
    <row r="142" spans="1:8" x14ac:dyDescent="0.25">
      <c r="A142">
        <f t="shared" si="6"/>
        <v>0</v>
      </c>
      <c r="B142">
        <f>Quartal3!$F$10</f>
        <v>0</v>
      </c>
      <c r="C142">
        <f t="shared" si="7"/>
        <v>1</v>
      </c>
      <c r="D142">
        <f t="shared" si="8"/>
        <v>2022</v>
      </c>
      <c r="E142" s="11">
        <v>3</v>
      </c>
      <c r="F142" t="str">
        <f>RIGHT(Quartal3!A153,3)</f>
        <v>566</v>
      </c>
      <c r="G142">
        <f>Quartal3!C153</f>
        <v>0</v>
      </c>
      <c r="H142" t="e">
        <f>Quartal3!E153</f>
        <v>#DIV/0!</v>
      </c>
    </row>
    <row r="143" spans="1:8" x14ac:dyDescent="0.25">
      <c r="A143">
        <f t="shared" si="6"/>
        <v>0</v>
      </c>
      <c r="B143">
        <f>Quartal3!$F$10</f>
        <v>0</v>
      </c>
      <c r="C143">
        <f t="shared" si="7"/>
        <v>1</v>
      </c>
      <c r="D143">
        <f t="shared" si="8"/>
        <v>2022</v>
      </c>
      <c r="E143" s="11">
        <v>3</v>
      </c>
      <c r="F143" t="str">
        <f>RIGHT(Quartal3!A154,3)</f>
        <v>600</v>
      </c>
      <c r="G143">
        <f>Quartal3!C154</f>
        <v>0</v>
      </c>
      <c r="H143" t="e">
        <f>Quartal3!E154</f>
        <v>#DIV/0!</v>
      </c>
    </row>
    <row r="144" spans="1:8" x14ac:dyDescent="0.25">
      <c r="A144">
        <f t="shared" si="6"/>
        <v>0</v>
      </c>
      <c r="B144">
        <f>Quartal3!$F$10</f>
        <v>0</v>
      </c>
      <c r="C144">
        <f t="shared" si="7"/>
        <v>1</v>
      </c>
      <c r="D144">
        <f t="shared" si="8"/>
        <v>2022</v>
      </c>
      <c r="E144" s="11">
        <v>3</v>
      </c>
      <c r="F144" t="str">
        <f>RIGHT(Quartal3!A155,3)</f>
        <v>609</v>
      </c>
      <c r="G144">
        <f>Quartal3!C155</f>
        <v>0</v>
      </c>
      <c r="H144" t="e">
        <f>Quartal3!E155</f>
        <v>#DIV/0!</v>
      </c>
    </row>
    <row r="145" spans="1:8" x14ac:dyDescent="0.25">
      <c r="A145">
        <f t="shared" si="6"/>
        <v>0</v>
      </c>
      <c r="B145">
        <f>Quartal3!$F$10</f>
        <v>0</v>
      </c>
      <c r="C145">
        <f t="shared" si="7"/>
        <v>1</v>
      </c>
      <c r="D145">
        <f t="shared" si="8"/>
        <v>2022</v>
      </c>
      <c r="E145">
        <v>3</v>
      </c>
      <c r="F145" t="str">
        <f>RIGHT(Quartal3!A156,3)</f>
        <v>770</v>
      </c>
      <c r="G145">
        <f>Quartal3!C156</f>
        <v>0</v>
      </c>
      <c r="H145" t="e">
        <f>Quartal3!E156</f>
        <v>#DIV/0!</v>
      </c>
    </row>
    <row r="146" spans="1:8" x14ac:dyDescent="0.25">
      <c r="A146">
        <f t="shared" si="6"/>
        <v>0</v>
      </c>
      <c r="B146">
        <f>Quartal3!$F$10</f>
        <v>0</v>
      </c>
      <c r="C146">
        <f t="shared" si="7"/>
        <v>1</v>
      </c>
      <c r="D146">
        <f t="shared" si="8"/>
        <v>2022</v>
      </c>
      <c r="E146">
        <v>3</v>
      </c>
      <c r="F146" t="str">
        <f>RIGHT(Quartal3!A157,3)</f>
        <v>771</v>
      </c>
      <c r="G146">
        <f>Quartal3!C157</f>
        <v>0</v>
      </c>
      <c r="H146" t="e">
        <f>Quartal3!E157</f>
        <v>#DIV/0!</v>
      </c>
    </row>
    <row r="147" spans="1:8" x14ac:dyDescent="0.25">
      <c r="A147">
        <f t="shared" si="6"/>
        <v>0</v>
      </c>
      <c r="B147">
        <f>Quartal3!$F$10</f>
        <v>0</v>
      </c>
      <c r="C147">
        <f t="shared" si="7"/>
        <v>1</v>
      </c>
      <c r="D147">
        <f t="shared" si="8"/>
        <v>2022</v>
      </c>
      <c r="E147">
        <v>3</v>
      </c>
      <c r="F147" t="str">
        <f>RIGHT(Quartal3!A158,3)</f>
        <v>772</v>
      </c>
      <c r="G147">
        <f>Quartal3!C158</f>
        <v>0</v>
      </c>
      <c r="H147" t="e">
        <f>Quartal3!E158</f>
        <v>#DIV/0!</v>
      </c>
    </row>
    <row r="148" spans="1:8" x14ac:dyDescent="0.25">
      <c r="A148">
        <f t="shared" si="6"/>
        <v>0</v>
      </c>
      <c r="B148">
        <f>Quartal3!$F$10</f>
        <v>0</v>
      </c>
      <c r="C148">
        <f t="shared" si="7"/>
        <v>1</v>
      </c>
      <c r="D148">
        <f t="shared" si="8"/>
        <v>2022</v>
      </c>
      <c r="E148">
        <v>3</v>
      </c>
      <c r="F148" t="str">
        <f>RIGHT(Quartal3!A159,3)</f>
        <v>773</v>
      </c>
      <c r="G148">
        <f>Quartal3!C159</f>
        <v>0</v>
      </c>
      <c r="H148" t="e">
        <f>Quartal3!E159</f>
        <v>#DIV/0!</v>
      </c>
    </row>
    <row r="149" spans="1:8" x14ac:dyDescent="0.25">
      <c r="A149">
        <f t="shared" si="6"/>
        <v>0</v>
      </c>
      <c r="B149">
        <f>Quartal3!$F$10</f>
        <v>0</v>
      </c>
      <c r="C149">
        <f t="shared" si="7"/>
        <v>1</v>
      </c>
      <c r="D149">
        <f t="shared" si="8"/>
        <v>2022</v>
      </c>
      <c r="E149">
        <v>3</v>
      </c>
      <c r="F149">
        <v>999</v>
      </c>
      <c r="G149">
        <f>Quartal3!C160</f>
        <v>0</v>
      </c>
      <c r="H149">
        <f>Quartal3!E160</f>
        <v>0</v>
      </c>
    </row>
    <row r="153" spans="1:8" x14ac:dyDescent="0.25">
      <c r="A153" t="s">
        <v>61</v>
      </c>
      <c r="B153" t="s">
        <v>48</v>
      </c>
      <c r="C153" t="s">
        <v>9</v>
      </c>
      <c r="D153" t="s">
        <v>10</v>
      </c>
      <c r="E153" t="s">
        <v>83</v>
      </c>
      <c r="F153" t="s">
        <v>84</v>
      </c>
      <c r="G153" t="s">
        <v>5</v>
      </c>
      <c r="H153" s="5" t="s">
        <v>66</v>
      </c>
    </row>
    <row r="154" spans="1:8" x14ac:dyDescent="0.25">
      <c r="A154">
        <f t="shared" ref="A154:A159" si="9">$A$2</f>
        <v>0</v>
      </c>
      <c r="B154" s="11">
        <f>Quartal3!$F$10</f>
        <v>0</v>
      </c>
      <c r="C154">
        <f t="shared" ref="C154:C159" si="10">$C$2</f>
        <v>1</v>
      </c>
      <c r="D154">
        <f t="shared" ref="D154:D159" si="11">$D$2</f>
        <v>2022</v>
      </c>
      <c r="E154">
        <v>3</v>
      </c>
      <c r="F154" t="s">
        <v>85</v>
      </c>
      <c r="G154" s="3">
        <f>Quartal3!H2</f>
        <v>0</v>
      </c>
      <c r="H154" s="61">
        <f>Quartal3!J2</f>
        <v>0</v>
      </c>
    </row>
    <row r="155" spans="1:8" x14ac:dyDescent="0.25">
      <c r="A155">
        <f t="shared" si="9"/>
        <v>0</v>
      </c>
      <c r="B155">
        <f>Quartal3!$F$10</f>
        <v>0</v>
      </c>
      <c r="C155">
        <f t="shared" si="10"/>
        <v>1</v>
      </c>
      <c r="D155">
        <f t="shared" si="11"/>
        <v>2022</v>
      </c>
      <c r="E155">
        <v>3</v>
      </c>
      <c r="F155" t="s">
        <v>86</v>
      </c>
      <c r="G155">
        <f>Quartal3!H3</f>
        <v>0</v>
      </c>
      <c r="H155" s="61">
        <f>Quartal3!J3</f>
        <v>0</v>
      </c>
    </row>
    <row r="156" spans="1:8" x14ac:dyDescent="0.25">
      <c r="A156">
        <f t="shared" si="9"/>
        <v>0</v>
      </c>
      <c r="B156">
        <f>Quartal3!$F$10</f>
        <v>0</v>
      </c>
      <c r="C156">
        <f t="shared" si="10"/>
        <v>1</v>
      </c>
      <c r="D156">
        <f t="shared" si="11"/>
        <v>2022</v>
      </c>
      <c r="E156">
        <v>3</v>
      </c>
      <c r="F156" t="s">
        <v>87</v>
      </c>
      <c r="G156">
        <f>Quartal3!H4</f>
        <v>0</v>
      </c>
      <c r="H156" s="61">
        <f>Quartal3!J4</f>
        <v>0</v>
      </c>
    </row>
    <row r="157" spans="1:8" x14ac:dyDescent="0.25">
      <c r="A157">
        <f t="shared" si="9"/>
        <v>0</v>
      </c>
      <c r="B157">
        <f>Quartal3!$F$10</f>
        <v>0</v>
      </c>
      <c r="C157">
        <f t="shared" si="10"/>
        <v>1</v>
      </c>
      <c r="D157">
        <f t="shared" si="11"/>
        <v>2022</v>
      </c>
      <c r="E157">
        <v>3</v>
      </c>
      <c r="F157" t="s">
        <v>88</v>
      </c>
      <c r="G157">
        <f>Quartal3!H5</f>
        <v>0</v>
      </c>
      <c r="H157" s="61">
        <f>Quartal3!J5</f>
        <v>0</v>
      </c>
    </row>
    <row r="158" spans="1:8" x14ac:dyDescent="0.25">
      <c r="A158">
        <f t="shared" si="9"/>
        <v>0</v>
      </c>
      <c r="B158">
        <f>Quartal3!$F$10</f>
        <v>0</v>
      </c>
      <c r="C158">
        <f t="shared" si="10"/>
        <v>1</v>
      </c>
      <c r="D158">
        <f t="shared" si="11"/>
        <v>2022</v>
      </c>
      <c r="E158">
        <v>3</v>
      </c>
      <c r="F158" t="s">
        <v>89</v>
      </c>
      <c r="G158">
        <f>Quartal3!H6</f>
        <v>0</v>
      </c>
      <c r="H158" s="61">
        <f>Quartal3!J6</f>
        <v>0</v>
      </c>
    </row>
    <row r="159" spans="1:8" x14ac:dyDescent="0.25">
      <c r="A159">
        <f t="shared" si="9"/>
        <v>0</v>
      </c>
      <c r="B159">
        <f>Quartal3!$F$10</f>
        <v>0</v>
      </c>
      <c r="C159">
        <f t="shared" si="10"/>
        <v>1</v>
      </c>
      <c r="D159">
        <f t="shared" si="11"/>
        <v>2022</v>
      </c>
      <c r="E159">
        <v>3</v>
      </c>
      <c r="F159" t="s">
        <v>90</v>
      </c>
      <c r="G159">
        <f>Quartal3!H7</f>
        <v>0</v>
      </c>
      <c r="H159" s="61">
        <f>Quartal3!J7</f>
        <v>0</v>
      </c>
    </row>
  </sheetData>
  <sheetProtection algorithmName="SHA-512" hashValue="3T3YPN8inELni5zT/a/U1MU+AOGx6YakrQTNG0HkuR9YaN+0WP3jTIt17iAQ2b25V52/PpLEm5EhKD+awjBzgQ==" saltValue="Fn4UPTEtWgg9zlu4XUt44g==" spinCount="100000" sheet="1" objects="1" scenario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6</vt:i4>
      </vt:variant>
    </vt:vector>
  </HeadingPairs>
  <TitlesOfParts>
    <vt:vector size="17" baseType="lpstr">
      <vt:lpstr>HINWEIS</vt:lpstr>
      <vt:lpstr>Quartal1</vt:lpstr>
      <vt:lpstr>Quartal2</vt:lpstr>
      <vt:lpstr>Quartal3</vt:lpstr>
      <vt:lpstr>Quartal4</vt:lpstr>
      <vt:lpstr>Vollkräfte</vt:lpstr>
      <vt:lpstr>DB-Q1 </vt:lpstr>
      <vt:lpstr>DB-Q2  </vt:lpstr>
      <vt:lpstr>DB-Q3 </vt:lpstr>
      <vt:lpstr>DB-Q4</vt:lpstr>
      <vt:lpstr>DB-Voll-E</vt:lpstr>
      <vt:lpstr>HINWEIS!Druckbereich</vt:lpstr>
      <vt:lpstr>Quartal1!Druckbereich</vt:lpstr>
      <vt:lpstr>Quartal2!Druckbereich</vt:lpstr>
      <vt:lpstr>Quartal3!Druckbereich</vt:lpstr>
      <vt:lpstr>Quartal4!Druckbereich</vt:lpstr>
      <vt:lpstr>Vollkräfte!Druckbereich</vt:lpstr>
    </vt:vector>
  </TitlesOfParts>
  <Company>:-)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Lieb, Juliane</dc:creator>
  <cp:lastModifiedBy>vogkar</cp:lastModifiedBy>
  <cp:lastPrinted>2019-04-17T13:35:52Z</cp:lastPrinted>
  <dcterms:created xsi:type="dcterms:W3CDTF">2010-04-23T07:01:38Z</dcterms:created>
  <dcterms:modified xsi:type="dcterms:W3CDTF">2022-08-25T11:50:48Z</dcterms:modified>
</cp:coreProperties>
</file>